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.102\4\GMINA PRZEDBÓRZ\przetarg 2022 - 2025\"/>
    </mc:Choice>
  </mc:AlternateContent>
  <xr:revisionPtr revIDLastSave="0" documentId="13_ncr:1_{F2B65F58-A821-49D3-A8AF-B8A4E2DFBFC2}" xr6:coauthVersionLast="47" xr6:coauthVersionMax="47" xr10:uidLastSave="{00000000-0000-0000-0000-000000000000}"/>
  <bookViews>
    <workbookView xWindow="-120" yWindow="-120" windowWidth="29040" windowHeight="15840" tabRatio="700" xr2:uid="{00000000-000D-0000-FFFF-FFFF00000000}"/>
  </bookViews>
  <sheets>
    <sheet name="tab. 1 - budynki" sheetId="1" r:id="rId1"/>
    <sheet name="tab. 2 - wyposażenie" sheetId="7" r:id="rId2"/>
    <sheet name="tab. 3 - elektronika" sheetId="2" r:id="rId3"/>
    <sheet name="tab. 4 - pojazdy" sheetId="8" r:id="rId4"/>
    <sheet name="tab. 5 - szkodowość" sheetId="9" r:id="rId5"/>
  </sheets>
  <definedNames>
    <definedName name="_xlnm.Print_Area" localSheetId="0">'tab. 1 - budynki'!$A$1:$L$98</definedName>
    <definedName name="_xlnm.Print_Area" localSheetId="1">'tab. 2 - wyposażenie'!$A$1:$D$19</definedName>
    <definedName name="_xlnm.Print_Area" localSheetId="2">'tab. 3 - elektronika'!$A$1:$E$225</definedName>
    <definedName name="_xlnm.Print_Area" localSheetId="3">'tab. 4 - pojazdy'!$A$1:$O$32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9" l="1"/>
  <c r="H21" i="9"/>
  <c r="H8" i="9"/>
  <c r="H41" i="9"/>
  <c r="D221" i="2" l="1"/>
  <c r="D216" i="2"/>
  <c r="D213" i="2"/>
  <c r="D197" i="2"/>
  <c r="D156" i="2"/>
  <c r="D148" i="2"/>
  <c r="D140" i="2"/>
  <c r="D132" i="2"/>
  <c r="D123" i="2"/>
  <c r="D112" i="2"/>
  <c r="D75" i="2"/>
  <c r="D39" i="2"/>
  <c r="D24" i="2"/>
  <c r="C18" i="7"/>
  <c r="D18" i="7"/>
  <c r="E78" i="1"/>
  <c r="C7" i="7" l="1"/>
  <c r="C16" i="7"/>
  <c r="C14" i="7"/>
  <c r="D51" i="2"/>
  <c r="A130" i="2" l="1"/>
  <c r="A131" i="2" s="1"/>
  <c r="E10" i="1"/>
  <c r="D118" i="2"/>
  <c r="E82" i="1" l="1"/>
  <c r="D159" i="2" l="1"/>
  <c r="D115" i="2"/>
  <c r="D61" i="1"/>
  <c r="D58" i="1"/>
  <c r="D47" i="2" l="1"/>
  <c r="D43" i="2"/>
  <c r="D95" i="1"/>
  <c r="D65" i="1"/>
  <c r="D224" i="2" l="1"/>
  <c r="D143" i="2"/>
  <c r="E8" i="1"/>
  <c r="E55" i="1" s="1"/>
  <c r="E69" i="1" l="1"/>
  <c r="E86" i="1"/>
  <c r="E85" i="1"/>
  <c r="E75" i="1"/>
  <c r="E74" i="1"/>
  <c r="E90" i="1"/>
  <c r="E89" i="1"/>
  <c r="E87" i="1" l="1"/>
  <c r="E91" i="1"/>
  <c r="D54" i="2" l="1"/>
  <c r="D72" i="1"/>
</calcChain>
</file>

<file path=xl/sharedStrings.xml><?xml version="1.0" encoding="utf-8"?>
<sst xmlns="http://schemas.openxmlformats.org/spreadsheetml/2006/main" count="996" uniqueCount="527">
  <si>
    <t>lp.</t>
  </si>
  <si>
    <t>rok budowy</t>
  </si>
  <si>
    <t>wartość (początkowa)</t>
  </si>
  <si>
    <t>nazwa środka trwałego</t>
  </si>
  <si>
    <t>rok produkcji</t>
  </si>
  <si>
    <t>lp</t>
  </si>
  <si>
    <t>Lp.</t>
  </si>
  <si>
    <t>lokalizacja (adres)</t>
  </si>
  <si>
    <t>Łącznie</t>
  </si>
  <si>
    <t>1.</t>
  </si>
  <si>
    <t xml:space="preserve">wartość początkowa (księgowa brutto)             </t>
  </si>
  <si>
    <t>Wykaz sprzętu elektronicznego stacjonarnego</t>
  </si>
  <si>
    <t>nazwa budynku / budowli</t>
  </si>
  <si>
    <t xml:space="preserve">zabezpieczenia                                       (znane zabiezpieczenia p-poż                                     i przeciw kradzieżowe)                                     </t>
  </si>
  <si>
    <t>4.</t>
  </si>
  <si>
    <t>6.</t>
  </si>
  <si>
    <t>7.</t>
  </si>
  <si>
    <t>Wykaz sprzętu elektronicznego przenośnego</t>
  </si>
  <si>
    <t>powierzchnia użytkowa budynku</t>
  </si>
  <si>
    <t>9.</t>
  </si>
  <si>
    <t>2.</t>
  </si>
  <si>
    <t>3.</t>
  </si>
  <si>
    <t>zestaw komputerowy</t>
  </si>
  <si>
    <t>5.</t>
  </si>
  <si>
    <t>Budynek gospodarczy</t>
  </si>
  <si>
    <t>drukarka</t>
  </si>
  <si>
    <t>10.</t>
  </si>
  <si>
    <t>Budynek mieszkalny</t>
  </si>
  <si>
    <t>Gaj 1, 97-570 Przedbórz</t>
  </si>
  <si>
    <t>2. Miejsko-Gminny Ośrodek Pomocy Społecznej</t>
  </si>
  <si>
    <t xml:space="preserve">Miejska Biblioteka Publiczna im. Marii Konopnickiej </t>
  </si>
  <si>
    <t>brak</t>
  </si>
  <si>
    <t xml:space="preserve">3. Miejska Biblioteka Publiczna im. Marii Konopnickiej </t>
  </si>
  <si>
    <t>Miejski Dom Kultury</t>
  </si>
  <si>
    <t>Budynek piętrowy murowany wolnostojący</t>
  </si>
  <si>
    <t>gaśnice proszkowe - 5szt, system alarmowy, kraty w oknach, hydranty - 2szt</t>
  </si>
  <si>
    <t>Przedbórz, Rynek 15</t>
  </si>
  <si>
    <t>4. Miejski Dom Kultury</t>
  </si>
  <si>
    <t>Szkoła Podstawowa im. Marii Konopnickiej w Górach Mokrych</t>
  </si>
  <si>
    <t>Budynek szkoły</t>
  </si>
  <si>
    <t>gaśnice pianowe - 7szt, hydranty - 2szt, kraty - gabinet dyrektora, alarm - parter "wioska intern.", alarm - pracownia komput.</t>
  </si>
  <si>
    <t>Góry Mokre</t>
  </si>
  <si>
    <t>Borowa</t>
  </si>
  <si>
    <t>5. Szkoła Podstawowa im. Marii Konopnickiej w Górach Mokrych</t>
  </si>
  <si>
    <t>Samorządowe Przedszkole w Przedborzu</t>
  </si>
  <si>
    <t>Budynek przedszkola</t>
  </si>
  <si>
    <t>gaśnice proszkowe - 2szt, hydranty - 2szt</t>
  </si>
  <si>
    <t>Przedbórz, ul. Mostowa 39</t>
  </si>
  <si>
    <t>6. Samorządowe Przedszkole w Przedborzu</t>
  </si>
  <si>
    <t>budynek szkoły</t>
  </si>
  <si>
    <t>hala sportowa</t>
  </si>
  <si>
    <t>budynek szatni</t>
  </si>
  <si>
    <t>Budynek administracyjny</t>
  </si>
  <si>
    <t>Budynki OSP Przedbórz</t>
  </si>
  <si>
    <t>Budynek OSP Zuzowy</t>
  </si>
  <si>
    <t>Budynek OSPJózefów Stary</t>
  </si>
  <si>
    <t>Budynek OSP Góry Mokre</t>
  </si>
  <si>
    <t>Urząd Miasta i Gminy Przedbórz (budynek Ratusz)</t>
  </si>
  <si>
    <t>Urząd Miasta i Gminy Przedbórz (Budynek B)</t>
  </si>
  <si>
    <t>Lata 80-te</t>
  </si>
  <si>
    <t>Budynek ZOZ P-rz</t>
  </si>
  <si>
    <t>I część 1973 i II część 1994</t>
  </si>
  <si>
    <t>Pogotowie Ratunkowe</t>
  </si>
  <si>
    <t>Przedwojenny</t>
  </si>
  <si>
    <t>Budynek ZOZ Góry Mokre</t>
  </si>
  <si>
    <t>Studnia zabytkowa</t>
  </si>
  <si>
    <t>Kraty na parterze 3 gaśnice proszk.</t>
  </si>
  <si>
    <t>-</t>
  </si>
  <si>
    <t>Instalacja alarmowa, gaśnica proszk. i 2 śnieg. - zg z instrukcją ppoż</t>
  </si>
  <si>
    <t>Instalacja alarmowa, 5 gaśnic proszk. I 2 śniegowe zg z instr. ppoż</t>
  </si>
  <si>
    <t>Gaśnice proszkowe</t>
  </si>
  <si>
    <t>8 gaśnic proszkowych, hydrant</t>
  </si>
  <si>
    <t>ul. Mostowa 8, 97-570 Przedbórz</t>
  </si>
  <si>
    <t>Zuzowy, 97-570 Przedbórz</t>
  </si>
  <si>
    <t>Józefów Stary, 97-570 Przedbórz</t>
  </si>
  <si>
    <t>Gory Mokre, 97-570 Przedbórz</t>
  </si>
  <si>
    <t>ul. Mostowa 29, 97-570 Przedbórz</t>
  </si>
  <si>
    <t>ul. Częstochowska 25, 97-570 Przedbórz</t>
  </si>
  <si>
    <t>Przedbórz, ul. Mostowa</t>
  </si>
  <si>
    <t>Przedbórz, ul. Rynek</t>
  </si>
  <si>
    <t>Samodzielny Publiczny Zakład Opieki Zdrowotnej</t>
  </si>
  <si>
    <t>Urząd Miejski</t>
  </si>
  <si>
    <t>1. Urząd Miejski</t>
  </si>
  <si>
    <t>Nazwa jednostki</t>
  </si>
  <si>
    <t>Zbiory biblioteczne</t>
  </si>
  <si>
    <t>Miejsko Gminny Ośrodek Pomocy Społecznej</t>
  </si>
  <si>
    <t>Budynek gimnazjum</t>
  </si>
  <si>
    <t>Przedbórz Mostowa35a</t>
  </si>
  <si>
    <t>Muzeum Ludowe w Przedborzu</t>
  </si>
  <si>
    <t>Budynek drewniany "Znachorówka"</t>
  </si>
  <si>
    <t>gasnica</t>
  </si>
  <si>
    <t>ul. Kielecka 9, Przedbórz</t>
  </si>
  <si>
    <t xml:space="preserve">Przedbórz, ul. Konecka </t>
  </si>
  <si>
    <t>Przedbórz, ul. Spacerowa 6</t>
  </si>
  <si>
    <t>Przyłanki 29</t>
  </si>
  <si>
    <t>Przedbórz, ul. Kielecka 7</t>
  </si>
  <si>
    <t>Przedbórz, ul. Częstochowska 12</t>
  </si>
  <si>
    <t>Przedbórz, ul. Częstochowska 16-18</t>
  </si>
  <si>
    <t>Przedbórz, ul. Podzamcze 5</t>
  </si>
  <si>
    <t>Przedbórz, ul. Pocztowa 24</t>
  </si>
  <si>
    <t>Przedbórz, ul. Pocztowa 36 D</t>
  </si>
  <si>
    <t>Przedbórz, ul. Podzamcze 15</t>
  </si>
  <si>
    <t>Przedbórz, ul. Konecka 4</t>
  </si>
  <si>
    <t>Przedbórz, ul. Warszawska 17</t>
  </si>
  <si>
    <t>Przedbórz, ul. Pocztowa 36 B</t>
  </si>
  <si>
    <t>Budynek sanitariatu</t>
  </si>
  <si>
    <t>Przedbórz, ul. Żarnowska-targowisko</t>
  </si>
  <si>
    <t>Budynek po byłej szkole</t>
  </si>
  <si>
    <t>środki trwałe, urządzenia i wyposażenie</t>
  </si>
  <si>
    <t>lata 60-te</t>
  </si>
  <si>
    <t>Środowiskowy Dom Samopomocy w Gaj 1</t>
  </si>
  <si>
    <t>Środowiskowy Dom Samopomocy w Gaj 1 - budynek gospodarczy</t>
  </si>
  <si>
    <t>1 gasnica proszkowa, dozór pracowniczy</t>
  </si>
  <si>
    <t>filia biblioteki Góry Mokre</t>
  </si>
  <si>
    <t>budynek parterowy</t>
  </si>
  <si>
    <t>XVII</t>
  </si>
  <si>
    <t>kraty w oknach,gasnica</t>
  </si>
  <si>
    <t>budynek piętrowy</t>
  </si>
  <si>
    <t>Przedbórz, ul. Piotrkowska 12</t>
  </si>
  <si>
    <t>Budynek gospodarczy zalew - recepcja</t>
  </si>
  <si>
    <t xml:space="preserve">Budynek gospodarczy zalew - pawilon sanit. </t>
  </si>
  <si>
    <t>budynek byłego PZPO</t>
  </si>
  <si>
    <t>Przedbórz, ul. Mostowa 37B</t>
  </si>
  <si>
    <t>Przedbórz, ul. Częstochowska (ZALEW)</t>
  </si>
  <si>
    <t>8 gaśnic proszkowych, hydrant, kraty w oknac, modernizacja pokrycia dachu</t>
  </si>
  <si>
    <t>Budynek przystanku PKS</t>
  </si>
  <si>
    <t>1985-85</t>
  </si>
  <si>
    <t>Zestaw komputerowy</t>
  </si>
  <si>
    <t>Monitor</t>
  </si>
  <si>
    <t>Środowiskowy Dom Samopomocy w Gaju 1</t>
  </si>
  <si>
    <t>2013 modernizacja</t>
  </si>
  <si>
    <t>Liczba pracowników: 10</t>
  </si>
  <si>
    <t>Liczba pracowników: 5</t>
  </si>
  <si>
    <t>boisko wielofunkcyjne</t>
  </si>
  <si>
    <t>11.</t>
  </si>
  <si>
    <t>Budynek - świetlica Przyłanki</t>
  </si>
  <si>
    <t>Drukarka</t>
  </si>
  <si>
    <t>Laptop</t>
  </si>
  <si>
    <t>Zakład Komunalny Sp. z o.o.</t>
  </si>
  <si>
    <t>Budynki Oczyszczalni ścieków wraz z halą dmuchaw i częścią socjalną</t>
  </si>
  <si>
    <t>Hydrofornia i przepompownia Konecka</t>
  </si>
  <si>
    <t>Liczba pracowników: 14</t>
  </si>
  <si>
    <t>12. Zakład Komunalny Sp. z o.o.</t>
  </si>
  <si>
    <t>zestaw inkasencki</t>
  </si>
  <si>
    <t>Drukarka sieciowa hp LaserJet Pro 400</t>
  </si>
  <si>
    <t>Analizator moczu LAURA</t>
  </si>
  <si>
    <t>Koagulator</t>
  </si>
  <si>
    <t>Aparat EKG</t>
  </si>
  <si>
    <t>zestaw interaktywny como</t>
  </si>
  <si>
    <t>tablica interaktywna Insgraf</t>
  </si>
  <si>
    <t xml:space="preserve">tablica interaktywna Insgraf </t>
  </si>
  <si>
    <t xml:space="preserve">projektor Epson </t>
  </si>
  <si>
    <t xml:space="preserve">Komputer Asus </t>
  </si>
  <si>
    <t xml:space="preserve">laptop Lenovo </t>
  </si>
  <si>
    <t>Komputer (KDR)</t>
  </si>
  <si>
    <t>Urządzenie wielofunkcyjne (KDR)</t>
  </si>
  <si>
    <t>UPS (KDR)</t>
  </si>
  <si>
    <t>nowa wartość odtworzeniowa</t>
  </si>
  <si>
    <t>Urząd Miejski - instalacje solarne (teren Gminy)</t>
  </si>
  <si>
    <t>Urząd Miejski - instalacje fotowoltaiczne (teren Gminy)</t>
  </si>
  <si>
    <t>tablica interaktywna touch board</t>
  </si>
  <si>
    <t>Komputer Imac</t>
  </si>
  <si>
    <t>Notebook lenowo ideaPad</t>
  </si>
  <si>
    <t>Projektor Acer P1287</t>
  </si>
  <si>
    <t>notebook  acer aspire</t>
  </si>
  <si>
    <t>Urządzenie wielofunkcyjne Kyocera M2035DN</t>
  </si>
  <si>
    <t>Skaner Brother</t>
  </si>
  <si>
    <t>Laptop Lenovo z oprogramowaniem</t>
  </si>
  <si>
    <t>Serwer plików NAS QNAP TS-251+ oraz 2 dyski twarde  WESTERN DIGITAL 2 TB</t>
  </si>
  <si>
    <t>Komputer TERRA PC-BUSINESS 5000</t>
  </si>
  <si>
    <t>UPS EATON 5E 650</t>
  </si>
  <si>
    <t>Monitor Philips 19,5"</t>
  </si>
  <si>
    <t>Komputer Fujitsu Esprimo P556</t>
  </si>
  <si>
    <t>Monitor Philips LED 21,5"</t>
  </si>
  <si>
    <t>Serwer Fujitsu TX1310M1</t>
  </si>
  <si>
    <t>Zasilacz awaryjny UPS LESTAR MC-855SSU</t>
  </si>
  <si>
    <t>Zasilacz awaryjny UPS LESTAR MC-1500SSU</t>
  </si>
  <si>
    <t>Zestaw klawiatura + mysz Logitech Desktop MK120 USB</t>
  </si>
  <si>
    <t>Boisko "Orlik"</t>
  </si>
  <si>
    <t>Budynek PTTK</t>
  </si>
  <si>
    <t>Przedbórz, ul. Trytwa 14a</t>
  </si>
  <si>
    <t>Budynek mieszkań socjalnych ul. Konecka 47</t>
  </si>
  <si>
    <t>Przedbórz ul. Konecka 47</t>
  </si>
  <si>
    <t>Budynek OSP Piskorzeniec</t>
  </si>
  <si>
    <t>Przedbórz, ul. Trytwa</t>
  </si>
  <si>
    <t>Przyłanki</t>
  </si>
  <si>
    <t xml:space="preserve">Drukarka </t>
  </si>
  <si>
    <t xml:space="preserve">Skaner </t>
  </si>
  <si>
    <t>Dane pojazdów</t>
  </si>
  <si>
    <t>Marka</t>
  </si>
  <si>
    <t>Typ, model</t>
  </si>
  <si>
    <t>Nr podw./ nadw.</t>
  </si>
  <si>
    <t>Nr rej.</t>
  </si>
  <si>
    <t>Rodzaj pojazdu</t>
  </si>
  <si>
    <t>Poj.</t>
  </si>
  <si>
    <t>DATA I REJESTRACJI</t>
  </si>
  <si>
    <t>Ilość miejsc / ładowność</t>
  </si>
  <si>
    <t>Rok prod.</t>
  </si>
  <si>
    <t>wartość</t>
  </si>
  <si>
    <t xml:space="preserve">Okres ubezpieczenia OC i NW </t>
  </si>
  <si>
    <t xml:space="preserve">Okres ubezpieczenia AC i KR </t>
  </si>
  <si>
    <t>Od</t>
  </si>
  <si>
    <t>Do</t>
  </si>
  <si>
    <t>Star</t>
  </si>
  <si>
    <t>P244L</t>
  </si>
  <si>
    <t>05803</t>
  </si>
  <si>
    <t>ERA 09EG</t>
  </si>
  <si>
    <t>Specjalny</t>
  </si>
  <si>
    <t>4+2/35001</t>
  </si>
  <si>
    <t xml:space="preserve">Star </t>
  </si>
  <si>
    <t>ERA 3W66</t>
  </si>
  <si>
    <t>specjalny</t>
  </si>
  <si>
    <t>6/300 l</t>
  </si>
  <si>
    <t>Jelcz</t>
  </si>
  <si>
    <t>004M</t>
  </si>
  <si>
    <t>PKV 6206</t>
  </si>
  <si>
    <t>Lublin 3</t>
  </si>
  <si>
    <t>33-52</t>
  </si>
  <si>
    <t>SUL330412X0038004</t>
  </si>
  <si>
    <t>ERA G933</t>
  </si>
  <si>
    <t>3/1050 kg</t>
  </si>
  <si>
    <t>Volkswagen</t>
  </si>
  <si>
    <t>CARAVELLE 1,9 TDI</t>
  </si>
  <si>
    <t>WV2Z2Z7HZ8H156845</t>
  </si>
  <si>
    <t>ERA 6P41</t>
  </si>
  <si>
    <t xml:space="preserve">Osobowy </t>
  </si>
  <si>
    <t>MAN</t>
  </si>
  <si>
    <t>TGM 18.290 4x4</t>
  </si>
  <si>
    <t>WMAN38ZZ8AY246703</t>
  </si>
  <si>
    <t>ERA 79N7</t>
  </si>
  <si>
    <t>specjalny POŻARNICZY</t>
  </si>
  <si>
    <t>23.09.2010</t>
  </si>
  <si>
    <t>Skoda</t>
  </si>
  <si>
    <t>Octavia</t>
  </si>
  <si>
    <t>TMBDT21Z8B2037290</t>
  </si>
  <si>
    <t>ERA 7PU5</t>
  </si>
  <si>
    <t>osobowy</t>
  </si>
  <si>
    <t>11.10.2010</t>
  </si>
  <si>
    <t>Osobowy</t>
  </si>
  <si>
    <t>CADDY</t>
  </si>
  <si>
    <t>WV2ZZZ2KZ6X098741</t>
  </si>
  <si>
    <t>ERA 5WC7</t>
  </si>
  <si>
    <t>21.04.2006</t>
  </si>
  <si>
    <t>NIEWIADOW</t>
  </si>
  <si>
    <t>N300</t>
  </si>
  <si>
    <t>SWNN3000020004697</t>
  </si>
  <si>
    <t>ERA Y138</t>
  </si>
  <si>
    <t>przyczepa lekka ciężarowa</t>
  </si>
  <si>
    <t>SMW 20</t>
  </si>
  <si>
    <t>81502</t>
  </si>
  <si>
    <t>ERA 74N3</t>
  </si>
  <si>
    <t>Ciężarowy</t>
  </si>
  <si>
    <t>23.07.1984</t>
  </si>
  <si>
    <t>2/5300</t>
  </si>
  <si>
    <t>WMAM080493M128046</t>
  </si>
  <si>
    <t>ERA 9JT1</t>
  </si>
  <si>
    <t>ciężarowy</t>
  </si>
  <si>
    <t>Ochotnicza Straż Pożarna w Przedborzu, ul. Mostowa 22, 97-570 Przedbórz</t>
  </si>
  <si>
    <t>BORO</t>
  </si>
  <si>
    <t>B1 02XA75V75</t>
  </si>
  <si>
    <t>SZRB10000F0017748</t>
  </si>
  <si>
    <t>ERA 4FX8</t>
  </si>
  <si>
    <t>przyczepa lekka</t>
  </si>
  <si>
    <t>03.11.2015</t>
  </si>
  <si>
    <t>Mercedes-Benz</t>
  </si>
  <si>
    <t>WDB65203315558973</t>
  </si>
  <si>
    <t>ERA 6WV8</t>
  </si>
  <si>
    <t>specjalny oczyszczanie dróg</t>
  </si>
  <si>
    <t>09.12.1992</t>
  </si>
  <si>
    <t>WDB6520031K000016</t>
  </si>
  <si>
    <t>ERA 6WU9</t>
  </si>
  <si>
    <t>ciężarowy asenizacyjny</t>
  </si>
  <si>
    <t>22.04.1993</t>
  </si>
  <si>
    <t>3/8125</t>
  </si>
  <si>
    <t xml:space="preserve">Opel </t>
  </si>
  <si>
    <t>Vivaro 1,9 DI</t>
  </si>
  <si>
    <t>W0LF7ABA53V635445</t>
  </si>
  <si>
    <t>ERA MT61</t>
  </si>
  <si>
    <t>12.08.2003</t>
  </si>
  <si>
    <t>Publiczna Szkoła Podstawowa im. Kazimierza Wielkiego w Przedborzu</t>
  </si>
  <si>
    <t>7. Publiczna Szkoła Podstawowa im. Kazimierza Wielkiego w Przedborzu</t>
  </si>
  <si>
    <t>Tablica interaktywna Promethean</t>
  </si>
  <si>
    <t>komputer dell vostro</t>
  </si>
  <si>
    <t>Komputer Lenovo Idea centre</t>
  </si>
  <si>
    <t xml:space="preserve">Komputer Lenovo </t>
  </si>
  <si>
    <t>Komputer Lenovo</t>
  </si>
  <si>
    <t>Komputer HP 280</t>
  </si>
  <si>
    <t>Monitor 65 Android+ops13</t>
  </si>
  <si>
    <t>Projektor Benq M   DLP</t>
  </si>
  <si>
    <t>Projektor Epson EB-X27 Z4</t>
  </si>
  <si>
    <t>Aparat RTG stomatologiczny MyRay RXDC</t>
  </si>
  <si>
    <t>TRAKTOREK STIGA ESTATE</t>
  </si>
  <si>
    <t>7122 HWS</t>
  </si>
  <si>
    <t>KOSIARKA  PŁUG ŚNIEŻNY</t>
  </si>
  <si>
    <t>modernizacja w 2017</t>
  </si>
  <si>
    <t>gaśnice ABC - 15szt, hydranty - 7szt, czujniki, urządzenia alarmowe - 2szt, dozór pracowniczy całodobowy w okresie 15.10 - 15.06 (okres grzecz.) w pozost. Okresie od poniedziałku do piątku, modernizacja w 2017</t>
  </si>
  <si>
    <t>Scena zewnętrzna</t>
  </si>
  <si>
    <t>Przedbórz</t>
  </si>
  <si>
    <t>3a</t>
  </si>
  <si>
    <t>OSP w Przedborzu</t>
  </si>
  <si>
    <t xml:space="preserve">STOLARCZYK/MAN </t>
  </si>
  <si>
    <t>13.290</t>
  </si>
  <si>
    <t>WMAN37ZZ6KY386065</t>
  </si>
  <si>
    <t>ERA TK54</t>
  </si>
  <si>
    <t>31.10.2018</t>
  </si>
  <si>
    <t>Liczba pracowników: 21</t>
  </si>
  <si>
    <t>Komputer DELL Vostro 3668MT</t>
  </si>
  <si>
    <t>Komputer HP 290 G1 MT</t>
  </si>
  <si>
    <t>Monitor AOC 19,5" I2080SW IPS VGA</t>
  </si>
  <si>
    <t>Drukarka laserowa Brother HL-L2372DN</t>
  </si>
  <si>
    <t>Skaner Plustek OpticSlim 2610</t>
  </si>
  <si>
    <t>Zasilacz awaryjny Green Cell 1000VA</t>
  </si>
  <si>
    <t>Zasilacz awaryjny Qoltec MONOLITH 1000VA</t>
  </si>
  <si>
    <t>Switch D-Link GO-SW-16G</t>
  </si>
  <si>
    <t>Antena Ubiquiti NanoBeam 5AC 16 dBi 5GHz</t>
  </si>
  <si>
    <t>Czy budynek jest pod nadzorem konserwatora zabytków? Tak\Nie</t>
  </si>
  <si>
    <t>Remont generalny w budynkach, które mają więcej niż 50 lat? Tak\Nie - Kiedy?</t>
  </si>
  <si>
    <t>Rodzaj konstrukcji budynków i pokrycia dachowego</t>
  </si>
  <si>
    <t>Czy budynek(budowla) jest pustostanem wyłączonym z eksploatacji? Tak\Nie</t>
  </si>
  <si>
    <t>NIE</t>
  </si>
  <si>
    <t>TAK</t>
  </si>
  <si>
    <t>murowana - blacha</t>
  </si>
  <si>
    <t>murowana - blacha, eternit</t>
  </si>
  <si>
    <t>murowana - papa</t>
  </si>
  <si>
    <t>drewniana</t>
  </si>
  <si>
    <t>drewniano-murowana - papa</t>
  </si>
  <si>
    <t>Zbiornik wodny - Zalew 9kompleks budowli - m.in.  boiska sportowe, wyposażenie kąpieliska, ciągi dla pieszych, parking, zjeżdżalnia, siłownia zewnętrzna,  ogrodzenia, monitoring)</t>
  </si>
  <si>
    <t>murowana</t>
  </si>
  <si>
    <t>4 gaśnice proszkowe, alarmy, dozór pracowniczy</t>
  </si>
  <si>
    <t>murowany - pokrycie dachowe blacha</t>
  </si>
  <si>
    <t>Komputer ADAX DELTA WXPC</t>
  </si>
  <si>
    <t>tablica DualBoard 1279</t>
  </si>
  <si>
    <t>Tablica DualBoard 1279</t>
  </si>
  <si>
    <t>Acer Es1</t>
  </si>
  <si>
    <t>Lenovo -320- 15ISK</t>
  </si>
  <si>
    <t>Lenovo 320- 15ISK</t>
  </si>
  <si>
    <t>Projektor Ultrakrótkoogniskowy</t>
  </si>
  <si>
    <t>Projektor ultrakrótkoogniskowy</t>
  </si>
  <si>
    <t>30.10.2020 30.10.2021 30.10.2022</t>
  </si>
  <si>
    <t>Tabela nr 2</t>
  </si>
  <si>
    <t>Tabela nr 3</t>
  </si>
  <si>
    <t>Tabela nr 4</t>
  </si>
  <si>
    <t>Gmina Przedbórz</t>
  </si>
  <si>
    <t>FARO</t>
  </si>
  <si>
    <t>Magicus</t>
  </si>
  <si>
    <t>ERA HM45</t>
  </si>
  <si>
    <t>SVNFA800A00000499</t>
  </si>
  <si>
    <t>Liczba pracowników: 65</t>
  </si>
  <si>
    <t>Tablica Interaktywna Promethean</t>
  </si>
  <si>
    <t xml:space="preserve">Komputer Imac mini dual core </t>
  </si>
  <si>
    <t>Drukarka epson L1800</t>
  </si>
  <si>
    <t>Komputer HP</t>
  </si>
  <si>
    <t>Notebook HP 250 G7</t>
  </si>
  <si>
    <t>Monitor interaktywny</t>
  </si>
  <si>
    <t>Notebook lenovo ideaPad 330-151KBR</t>
  </si>
  <si>
    <t>Projektor Benq   DLP</t>
  </si>
  <si>
    <t xml:space="preserve">Liczba pracowników: 15 </t>
  </si>
  <si>
    <t>Urzadzenie wielofunkcyjne Sharp MX-B350W</t>
  </si>
  <si>
    <t xml:space="preserve">Urzadzenie Develop ineo+ 3320i </t>
  </si>
  <si>
    <t>Urzadzenie wielofunkcyjne (Senior+)</t>
  </si>
  <si>
    <t>Telewizor (Senior+)</t>
  </si>
  <si>
    <t>Kino domowe (Senior+)</t>
  </si>
  <si>
    <t>Bieżnia (Senior+)</t>
  </si>
  <si>
    <t>Laptop (Senior+)</t>
  </si>
  <si>
    <t>Telewizor Thomson 32'</t>
  </si>
  <si>
    <t>Laptop Lenovo Ideapad</t>
  </si>
  <si>
    <t>Aparat Panasonic DMC-LX 100S</t>
  </si>
  <si>
    <t>Notebook Dell</t>
  </si>
  <si>
    <t>Zestaw komputerowy Lenowo H50-30</t>
  </si>
  <si>
    <t>Laptop 15,6 Deril Vostro</t>
  </si>
  <si>
    <t>Keyboard Yamaha PSRS-670</t>
  </si>
  <si>
    <t>Kserokopiarka</t>
  </si>
  <si>
    <t>Laptop Lenovo Idea Pad</t>
  </si>
  <si>
    <t>Przedbórz, ul. Pocztowa 8</t>
  </si>
  <si>
    <t>Park zabytkowy ul. Trytwa</t>
  </si>
  <si>
    <t>Budynek po byłej strażnicy w miejscowości Nosalewice</t>
  </si>
  <si>
    <t>przebudowa w 2019 roku</t>
  </si>
  <si>
    <t>Nosalewice dz. 288</t>
  </si>
  <si>
    <t>Murowana – papa</t>
  </si>
  <si>
    <t>Stanica kajakowa</t>
  </si>
  <si>
    <t>Ekotonowa strefa buforowa na cieku spod Ochotnika</t>
  </si>
  <si>
    <t>dz. 30/1 obr. Łączkowice</t>
  </si>
  <si>
    <t>UPS (8 szt. po 259,99 zł)</t>
  </si>
  <si>
    <t>Oprogramowanie do transmisji obrad RM oraz głosowania drogą elektroniczną</t>
  </si>
  <si>
    <t>ESCORTS</t>
  </si>
  <si>
    <t xml:space="preserve"> FARMTRAC 304WD</t>
  </si>
  <si>
    <t>M6SD88RMMXF458910</t>
  </si>
  <si>
    <t>ERA 10006</t>
  </si>
  <si>
    <t>Ciągnik rolniczy kołowy</t>
  </si>
  <si>
    <t>nauka zdalna</t>
  </si>
  <si>
    <t>Liczba pracowników: 48</t>
  </si>
  <si>
    <t>murowany</t>
  </si>
  <si>
    <t>wymiana pokrycia dachu i rynien</t>
  </si>
  <si>
    <t>Działka 1004 obr. Piskorzeniec</t>
  </si>
  <si>
    <t>Murowana – blacha</t>
  </si>
  <si>
    <t>Garaż dwustanowiskowy</t>
  </si>
  <si>
    <t>dz. 62/2 obręb 7 Przedbórz, ul. Mostowa 22 (OSP)</t>
  </si>
  <si>
    <t>Blaszana – blacha</t>
  </si>
  <si>
    <t>Budynek gospodarczy z sanitariatem przy ul. Krakowskiej</t>
  </si>
  <si>
    <t>Dz. nr 70/4 obr. 6 Przedbórz</t>
  </si>
  <si>
    <t>Murowana – stropodach</t>
  </si>
  <si>
    <t>Park przy ul. Krakowskiej</t>
  </si>
  <si>
    <t>dz. nr 53 i 70/4 obręb 6 Przedbórz</t>
  </si>
  <si>
    <t>powojenny</t>
  </si>
  <si>
    <t>drewny, kryty blachą</t>
  </si>
  <si>
    <t>Przekaźnik retransmisyjny</t>
  </si>
  <si>
    <t>Monitor AOC</t>
  </si>
  <si>
    <t>ewid. ilość.</t>
  </si>
  <si>
    <t>Komputer ADAX</t>
  </si>
  <si>
    <t>Monitor ASUS +komp. Stacjon. Dell</t>
  </si>
  <si>
    <t>Laptop DELL (4 szt.)</t>
  </si>
  <si>
    <t>umowa nr 2/2020 z dn. 03.06.2020</t>
  </si>
  <si>
    <t>Laptop DELL(17 szt.) +tablet LENOVO (1 szt.)</t>
  </si>
  <si>
    <t>umowa nr 1/2020 z 03.06.2020</t>
  </si>
  <si>
    <t>Notebook</t>
  </si>
  <si>
    <t>RENAULT</t>
  </si>
  <si>
    <t>TRAFIC</t>
  </si>
  <si>
    <t>VF1JL000166335607</t>
  </si>
  <si>
    <t>ERA 09605</t>
  </si>
  <si>
    <t>notebook acer aspire</t>
  </si>
  <si>
    <t xml:space="preserve">nauka zdalna </t>
  </si>
  <si>
    <t>Notebook Asus ExpertBook</t>
  </si>
  <si>
    <t>Notebook/Laptop 15,6</t>
  </si>
  <si>
    <t>Laptop LENOVO ThinkPad</t>
  </si>
  <si>
    <t>Rejestrator cyfrowy z kamerą</t>
  </si>
  <si>
    <t>Notebook Asus</t>
  </si>
  <si>
    <t>Liczba pracowników: 19</t>
  </si>
  <si>
    <t>Urządzenie wielofunkcyjne HP Laser Jet PRO M521dn</t>
  </si>
  <si>
    <t>Liczba pracowników: 24</t>
  </si>
  <si>
    <t>Laptop HP model 250 G7</t>
  </si>
  <si>
    <t>Monitor interaktywny 4K Newline TT</t>
  </si>
  <si>
    <t>komputer PC Lenovo 530 i 5-8400/8GB/1TB</t>
  </si>
  <si>
    <t>Komputer PC Lenovo 530 i 5-8400/8GB/1TB</t>
  </si>
  <si>
    <t>monitor Pilips 19,5</t>
  </si>
  <si>
    <t>UPS Lestar MEL -1200 SSV L-INT</t>
  </si>
  <si>
    <t>Monitor Pilips 21,5</t>
  </si>
  <si>
    <t>komputer ADAX VERSO wxpc6400</t>
  </si>
  <si>
    <t>UPS Lestar MC 655ff</t>
  </si>
  <si>
    <t>kasa fiskalna</t>
  </si>
  <si>
    <t>komputer DELL Vostro 3880 i3-10100/8GB/SSD256GB</t>
  </si>
  <si>
    <t>Monitor DELL 19,5 E2016HV</t>
  </si>
  <si>
    <t>Notebook Asus ExpertBook B1500CEAE-BQ100R</t>
  </si>
  <si>
    <t>UPS TECNOWARE Line interactive era plus 950VA/665W</t>
  </si>
  <si>
    <t>DYSK SEAGATE 1TB ST1000DM010</t>
  </si>
  <si>
    <t>Miejskie Pola 1</t>
  </si>
  <si>
    <t>Przedbórz, ul. Pocztowa 36A</t>
  </si>
  <si>
    <t>Przedbórz, ul. Pocztowa 29</t>
  </si>
  <si>
    <t>dz. nr 140/30 i 140/39 obr. 2 Przedbórz</t>
  </si>
  <si>
    <t xml:space="preserve">Józefów </t>
  </si>
  <si>
    <t>nie</t>
  </si>
  <si>
    <t>Kserokopiarka CANON</t>
  </si>
  <si>
    <t>Środowiskowy Dom Samopomocy w Gaju</t>
  </si>
  <si>
    <t>01.01.2023 01.01.2024 01.01.2025</t>
  </si>
  <si>
    <t>31.12.2023 31.12.2024 31.12.2025</t>
  </si>
  <si>
    <t>20.04.2022 20.04.2023 20.04.2024</t>
  </si>
  <si>
    <t>19.04.2023 19.04.2024 19.04.2025</t>
  </si>
  <si>
    <t>11.07.2022 11.07.2023 11.07.2024</t>
  </si>
  <si>
    <t>10.07.2023 10.07.2024 10.07.2025</t>
  </si>
  <si>
    <t>11.09.2022 11.09.2023 11.09.2024</t>
  </si>
  <si>
    <t>10.09.2023 10.09.2024 10.09.2025</t>
  </si>
  <si>
    <t>23.09.2022 23.09.2023 23.09.2024</t>
  </si>
  <si>
    <t>22.09.2023 22.09.2024 22.09.2025</t>
  </si>
  <si>
    <t>31.12.2022 31.12.2023 31.12.2024</t>
  </si>
  <si>
    <t>30.12.2023 30.12.2024 30.12.2025</t>
  </si>
  <si>
    <t>16.04.2022 16.04.2023 16.04.2024</t>
  </si>
  <si>
    <t>15.04.2023 15.04.2024 15.04.2025</t>
  </si>
  <si>
    <t>17.04.2022 17.04.2023 17.04.2024</t>
  </si>
  <si>
    <t>16.04.2023 16.04.2024 16.04.2025</t>
  </si>
  <si>
    <t>23.01.2022 23.01.2023 23.01.2024</t>
  </si>
  <si>
    <t>22.01.2023 22.01.2024 22.01.2025</t>
  </si>
  <si>
    <t>03.11.2022 03.11.2023 03.11.2024</t>
  </si>
  <si>
    <t>02.11.2023 02.11.2024 02.11.2025</t>
  </si>
  <si>
    <t>31.10.2022 31.10.2023 31.10.2024</t>
  </si>
  <si>
    <t>30.10.2023 30.10.2024 30.10.2025</t>
  </si>
  <si>
    <t>27.08.2022 27.08.2023 27.08.2024</t>
  </si>
  <si>
    <t>26.08.2023 26.08.2024  26.08.2025</t>
  </si>
  <si>
    <t>07.02.2022 07.02.2023 07.02.2024</t>
  </si>
  <si>
    <t>06.02.2023 06.02.2024 06.02.2025</t>
  </si>
  <si>
    <t>17.02.2022 17.02.2023 17.02.2024</t>
  </si>
  <si>
    <t>16.02.2023 16.02.2024 16.02.2025</t>
  </si>
  <si>
    <t>16.02.2023 16.02.2024  16.02.2025</t>
  </si>
  <si>
    <t>20.01.2023 20.01.2024 20.01.2025</t>
  </si>
  <si>
    <t>19.01.2024 19.01.2025 19.01.2026</t>
  </si>
  <si>
    <t>19.06.2022 19.06.2023 19.06.2024</t>
  </si>
  <si>
    <t>18.06.2023 18.06.2024 18.06.2025</t>
  </si>
  <si>
    <t>18.09.2022 18.09.2023 18.09.2024</t>
  </si>
  <si>
    <t>17.09.2023 17.09.2024 17.09.2025</t>
  </si>
  <si>
    <t>24.12.2022 24.12.2023 24.12.2024</t>
  </si>
  <si>
    <t>23.12.2023 23.12.2024 23.12.2025</t>
  </si>
  <si>
    <t>8.</t>
  </si>
  <si>
    <t>8. Samodzielny Publiczny Zakład Opieki Zdrowotnej</t>
  </si>
  <si>
    <t>9. Muzeum Ludowe w Przedborzu</t>
  </si>
  <si>
    <t>10. Środowiskowy Dom Samopomocy w Gaju 1</t>
  </si>
  <si>
    <t>11. Zakład Komunalny Sp. z o.o.</t>
  </si>
  <si>
    <t>ZESTAWIENIE SZKÓD 2018</t>
  </si>
  <si>
    <t>L.P.</t>
  </si>
  <si>
    <t>Ubezpieczajacy</t>
  </si>
  <si>
    <t>Ubezpieczyciel</t>
  </si>
  <si>
    <t>Rodzaj szkody</t>
  </si>
  <si>
    <t>Przedmiot szkody</t>
  </si>
  <si>
    <t>Data szkody</t>
  </si>
  <si>
    <t>Kwota odszk.</t>
  </si>
  <si>
    <t>GMINA PRZEDBÓRZ</t>
  </si>
  <si>
    <t>INTERRISK</t>
  </si>
  <si>
    <t>KRZ</t>
  </si>
  <si>
    <t>BRAMA</t>
  </si>
  <si>
    <t>OCD</t>
  </si>
  <si>
    <t>SZKODA OSOBOWA</t>
  </si>
  <si>
    <t>S:</t>
  </si>
  <si>
    <t>TUW TUW</t>
  </si>
  <si>
    <t>AC</t>
  </si>
  <si>
    <t>ZESTAWIENIE SZKÓD 2019</t>
  </si>
  <si>
    <t>ZESTAWIENIE SZKÓD 2020</t>
  </si>
  <si>
    <t>ZESTAWIENIE SZKÓD 2021</t>
  </si>
  <si>
    <t>AR</t>
  </si>
  <si>
    <t>ogrodzienie</t>
  </si>
  <si>
    <t>oświetlenie</t>
  </si>
  <si>
    <t>pojazd</t>
  </si>
  <si>
    <t>ogrodzenie</t>
  </si>
  <si>
    <t>dewastacja</t>
  </si>
  <si>
    <t>wiata przystankowa</t>
  </si>
  <si>
    <t>zewnętrzne elementy budynku</t>
  </si>
  <si>
    <t>drogi, chodniki</t>
  </si>
  <si>
    <t>rezerwa 2 900,72 zł</t>
  </si>
  <si>
    <t>ASS</t>
  </si>
  <si>
    <t xml:space="preserve">OC kom. </t>
  </si>
  <si>
    <t>Tabela nr 5 - szkodowość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</si>
</sst>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#,##0.00\ _z_ł"/>
    <numFmt numFmtId="166" formatCode="[$-415]General"/>
    <numFmt numFmtId="168" formatCode="_-* #,##0.00&quot; zł&quot;_-;\-* #,##0.00&quot; zł&quot;_-;_-* \-??&quot; zł&quot;_-;_-@_-"/>
    <numFmt numFmtId="169" formatCode="[$-415]#,##0.00"/>
    <numFmt numFmtId="171" formatCode="d/mm/yy"/>
    <numFmt numFmtId="172" formatCode="d&quot;.&quot;mm&quot;.&quot;yy"/>
    <numFmt numFmtId="173" formatCode="[$-415]d&quot;.&quot;mm&quot;.&quot;yyyy"/>
    <numFmt numFmtId="174" formatCode="d&quot;.&quot;mm&quot;.&quot;yyyy"/>
    <numFmt numFmtId="175" formatCode="&quot; &quot;#,##0.00&quot; zł &quot;;&quot;-&quot;#,##0.00&quot; zł &quot;;&quot; -&quot;#&quot; zł &quot;;@&quot; &quot;"/>
    <numFmt numFmtId="177" formatCode="#,##0.00&quot; &quot;[$zł-415];[Red]&quot;-&quot;#,##0.00&quot; &quot;[$zł-415]"/>
    <numFmt numFmtId="179" formatCode="[$-415]yyyy\-mm\-dd"/>
  </numFmts>
  <fonts count="43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b/>
      <i/>
      <u/>
      <sz val="10"/>
      <name val="Verdana"/>
      <family val="2"/>
      <charset val="238"/>
    </font>
    <font>
      <b/>
      <u/>
      <sz val="10"/>
      <name val="Verdana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i/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sz val="10"/>
      <color indexed="9"/>
      <name val="Verdana"/>
      <family val="2"/>
      <charset val="238"/>
    </font>
    <font>
      <b/>
      <sz val="9"/>
      <color indexed="9"/>
      <name val="Verdana"/>
      <family val="2"/>
      <charset val="238"/>
    </font>
    <font>
      <sz val="10"/>
      <color indexed="9"/>
      <name val="Verdana"/>
      <family val="2"/>
      <charset val="238"/>
    </font>
    <font>
      <i/>
      <sz val="10"/>
      <color indexed="9"/>
      <name val="Verdana"/>
      <family val="2"/>
      <charset val="238"/>
    </font>
    <font>
      <sz val="9"/>
      <name val="Arial"/>
      <family val="2"/>
      <charset val="238"/>
    </font>
    <font>
      <b/>
      <u/>
      <sz val="10"/>
      <color indexed="8"/>
      <name val="Verdana"/>
      <family val="2"/>
      <charset val="238"/>
    </font>
    <font>
      <sz val="12"/>
      <name val="Arial CE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1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b/>
      <i/>
      <u/>
      <sz val="11"/>
      <name val="Verdana"/>
      <family val="2"/>
      <charset val="238"/>
    </font>
    <font>
      <b/>
      <sz val="13"/>
      <color indexed="9"/>
      <name val="Verdana"/>
      <family val="2"/>
      <charset val="238"/>
    </font>
    <font>
      <b/>
      <sz val="9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2"/>
      <charset val="238"/>
    </font>
    <font>
      <sz val="10"/>
      <color rgb="FF000000"/>
      <name val="Arial1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3"/>
      <charset val="238"/>
    </font>
    <font>
      <sz val="10"/>
      <color rgb="FF000000"/>
      <name val="Arial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i/>
      <u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3">
    <xf numFmtId="0" fontId="0" fillId="0" borderId="0"/>
    <xf numFmtId="0" fontId="1" fillId="0" borderId="0"/>
    <xf numFmtId="166" fontId="21" fillId="0" borderId="0"/>
    <xf numFmtId="0" fontId="1" fillId="0" borderId="0"/>
    <xf numFmtId="0" fontId="1" fillId="0" borderId="0"/>
    <xf numFmtId="168" fontId="1" fillId="0" borderId="0" applyFill="0" applyBorder="0" applyAlignment="0" applyProtection="0"/>
    <xf numFmtId="0" fontId="1" fillId="0" borderId="0"/>
    <xf numFmtId="0" fontId="31" fillId="0" borderId="0"/>
    <xf numFmtId="0" fontId="34" fillId="0" borderId="0">
      <alignment horizontal="center"/>
    </xf>
    <xf numFmtId="0" fontId="34" fillId="0" borderId="0">
      <alignment horizontal="center" textRotation="90"/>
    </xf>
    <xf numFmtId="166" fontId="22" fillId="0" borderId="0"/>
    <xf numFmtId="166" fontId="33" fillId="0" borderId="0"/>
    <xf numFmtId="166" fontId="22" fillId="0" borderId="0"/>
    <xf numFmtId="166" fontId="32" fillId="0" borderId="0"/>
    <xf numFmtId="166" fontId="22" fillId="0" borderId="0"/>
    <xf numFmtId="166" fontId="22" fillId="0" borderId="0"/>
    <xf numFmtId="0" fontId="35" fillId="0" borderId="0"/>
    <xf numFmtId="177" fontId="35" fillId="0" borderId="0"/>
    <xf numFmtId="175" fontId="22" fillId="0" borderId="0"/>
    <xf numFmtId="166" fontId="33" fillId="0" borderId="0"/>
    <xf numFmtId="166" fontId="37" fillId="0" borderId="0"/>
    <xf numFmtId="166" fontId="38" fillId="0" borderId="0"/>
    <xf numFmtId="166" fontId="33" fillId="0" borderId="0"/>
    <xf numFmtId="166" fontId="39" fillId="0" borderId="0">
      <alignment horizontal="center"/>
    </xf>
    <xf numFmtId="166" fontId="39" fillId="0" borderId="0">
      <alignment horizontal="center" textRotation="90"/>
    </xf>
    <xf numFmtId="166" fontId="23" fillId="0" borderId="0"/>
    <xf numFmtId="166" fontId="23" fillId="0" borderId="0"/>
    <xf numFmtId="166" fontId="23" fillId="0" borderId="0"/>
    <xf numFmtId="166" fontId="23" fillId="0" borderId="0"/>
    <xf numFmtId="166" fontId="40" fillId="0" borderId="0"/>
    <xf numFmtId="166" fontId="41" fillId="0" borderId="0"/>
    <xf numFmtId="177" fontId="41" fillId="0" borderId="0"/>
    <xf numFmtId="175" fontId="23" fillId="0" borderId="0"/>
  </cellStyleXfs>
  <cellXfs count="426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164" fontId="3" fillId="0" borderId="0" xfId="0" applyNumberFormat="1" applyFont="1" applyFill="1" applyAlignment="1">
      <alignment horizontal="right"/>
    </xf>
    <xf numFmtId="0" fontId="2" fillId="0" borderId="1" xfId="0" applyFont="1" applyBorder="1"/>
    <xf numFmtId="0" fontId="2" fillId="0" borderId="1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Alignment="1">
      <alignment horizontal="right"/>
    </xf>
    <xf numFmtId="165" fontId="3" fillId="0" borderId="0" xfId="0" applyNumberFormat="1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4" fontId="3" fillId="0" borderId="0" xfId="0" applyNumberFormat="1" applyFont="1"/>
    <xf numFmtId="164" fontId="3" fillId="0" borderId="0" xfId="0" applyNumberFormat="1" applyFont="1"/>
    <xf numFmtId="0" fontId="2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164" fontId="12" fillId="2" borderId="2" xfId="0" applyNumberFormat="1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right"/>
    </xf>
    <xf numFmtId="165" fontId="12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vertical="center"/>
    </xf>
    <xf numFmtId="165" fontId="2" fillId="0" borderId="2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wrapText="1"/>
    </xf>
    <xf numFmtId="0" fontId="0" fillId="0" borderId="1" xfId="0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18" fillId="0" borderId="0" xfId="0" applyFont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0" xfId="1" applyFont="1"/>
    <xf numFmtId="164" fontId="3" fillId="0" borderId="0" xfId="1" applyNumberFormat="1" applyFont="1" applyAlignment="1">
      <alignment horizontal="center"/>
    </xf>
    <xf numFmtId="0" fontId="4" fillId="0" borderId="0" xfId="1" applyFont="1" applyAlignment="1">
      <alignment horizontal="right" wrapText="1"/>
    </xf>
    <xf numFmtId="0" fontId="1" fillId="0" borderId="0" xfId="1"/>
    <xf numFmtId="0" fontId="3" fillId="0" borderId="0" xfId="1" applyFont="1" applyBorder="1" applyAlignment="1">
      <alignment wrapText="1"/>
    </xf>
    <xf numFmtId="0" fontId="3" fillId="0" borderId="0" xfId="1" applyFont="1" applyBorder="1"/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/>
    </xf>
    <xf numFmtId="2" fontId="3" fillId="0" borderId="0" xfId="1" applyNumberFormat="1" applyFont="1" applyFill="1" applyBorder="1" applyAlignment="1">
      <alignment vertical="center" wrapText="1"/>
    </xf>
    <xf numFmtId="164" fontId="6" fillId="3" borderId="1" xfId="1" applyNumberFormat="1" applyFont="1" applyFill="1" applyBorder="1"/>
    <xf numFmtId="164" fontId="1" fillId="0" borderId="0" xfId="1" applyNumberFormat="1"/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8" fontId="3" fillId="0" borderId="0" xfId="1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right" textRotation="91" wrapText="1"/>
    </xf>
    <xf numFmtId="0" fontId="8" fillId="0" borderId="0" xfId="1" applyFont="1"/>
    <xf numFmtId="0" fontId="3" fillId="0" borderId="0" xfId="1" applyFont="1" applyAlignment="1">
      <alignment horizontal="right" wrapText="1"/>
    </xf>
    <xf numFmtId="0" fontId="9" fillId="0" borderId="0" xfId="1" applyFont="1"/>
    <xf numFmtId="0" fontId="3" fillId="0" borderId="0" xfId="1" applyFont="1" applyAlignment="1">
      <alignment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/>
    </xf>
    <xf numFmtId="0" fontId="1" fillId="0" borderId="12" xfId="0" applyFont="1" applyFill="1" applyBorder="1" applyAlignment="1">
      <alignment vertical="center" wrapText="1"/>
    </xf>
    <xf numFmtId="0" fontId="3" fillId="0" borderId="0" xfId="0" applyFont="1" applyFill="1" applyAlignment="1">
      <alignment horizontal="right"/>
    </xf>
    <xf numFmtId="0" fontId="12" fillId="2" borderId="2" xfId="0" applyFont="1" applyFill="1" applyBorder="1" applyAlignment="1">
      <alignment horizontal="center" vertical="center" wrapText="1"/>
    </xf>
    <xf numFmtId="166" fontId="22" fillId="0" borderId="22" xfId="2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12" fillId="2" borderId="2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166" fontId="24" fillId="0" borderId="0" xfId="2" applyFont="1" applyFill="1" applyAlignment="1">
      <alignment horizontal="left"/>
    </xf>
    <xf numFmtId="166" fontId="24" fillId="0" borderId="0" xfId="2" applyFont="1" applyFill="1" applyAlignment="1"/>
    <xf numFmtId="166" fontId="24" fillId="0" borderId="0" xfId="2" applyFont="1" applyFill="1" applyAlignment="1">
      <alignment horizontal="right"/>
    </xf>
    <xf numFmtId="0" fontId="2" fillId="4" borderId="0" xfId="0" applyFont="1" applyFill="1" applyAlignment="1">
      <alignment horizontal="left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center" vertical="center"/>
    </xf>
    <xf numFmtId="44" fontId="3" fillId="4" borderId="0" xfId="0" applyNumberFormat="1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7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vertical="center"/>
    </xf>
    <xf numFmtId="166" fontId="30" fillId="0" borderId="0" xfId="2" applyFont="1" applyFill="1" applyAlignment="1">
      <alignment vertical="center"/>
    </xf>
    <xf numFmtId="166" fontId="22" fillId="0" borderId="1" xfId="2" applyFont="1" applyFill="1" applyBorder="1" applyAlignment="1">
      <alignment horizontal="center" vertical="center" wrapText="1"/>
    </xf>
    <xf numFmtId="172" fontId="22" fillId="0" borderId="1" xfId="2" applyNumberFormat="1" applyFont="1" applyFill="1" applyBorder="1" applyAlignment="1">
      <alignment horizontal="center" vertical="center" wrapText="1"/>
    </xf>
    <xf numFmtId="44" fontId="22" fillId="0" borderId="1" xfId="2" applyNumberFormat="1" applyFont="1" applyFill="1" applyBorder="1" applyAlignment="1">
      <alignment horizontal="center" vertical="center" wrapText="1"/>
    </xf>
    <xf numFmtId="173" fontId="29" fillId="0" borderId="1" xfId="2" applyNumberFormat="1" applyFont="1" applyFill="1" applyBorder="1" applyAlignment="1">
      <alignment horizontal="center" vertical="center" wrapText="1"/>
    </xf>
    <xf numFmtId="174" fontId="22" fillId="0" borderId="22" xfId="2" applyNumberFormat="1" applyFont="1" applyFill="1" applyBorder="1" applyAlignment="1">
      <alignment horizontal="center" vertical="center" wrapText="1"/>
    </xf>
    <xf numFmtId="44" fontId="22" fillId="0" borderId="22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center" wrapText="1"/>
    </xf>
    <xf numFmtId="166" fontId="22" fillId="0" borderId="2" xfId="2" applyFont="1" applyFill="1" applyBorder="1" applyAlignment="1">
      <alignment horizontal="center" vertical="center" wrapText="1"/>
    </xf>
    <xf numFmtId="172" fontId="22" fillId="0" borderId="2" xfId="2" applyNumberFormat="1" applyFont="1" applyFill="1" applyBorder="1" applyAlignment="1">
      <alignment horizontal="center" vertical="center" wrapText="1"/>
    </xf>
    <xf numFmtId="44" fontId="22" fillId="0" borderId="2" xfId="2" applyNumberFormat="1" applyFont="1" applyFill="1" applyBorder="1" applyAlignment="1">
      <alignment horizontal="center" vertical="center" wrapText="1"/>
    </xf>
    <xf numFmtId="173" fontId="29" fillId="0" borderId="2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14" fillId="2" borderId="12" xfId="0" applyFont="1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1" fillId="5" borderId="1" xfId="1" applyFont="1" applyFill="1" applyBorder="1"/>
    <xf numFmtId="0" fontId="1" fillId="5" borderId="1" xfId="1" applyFont="1" applyFill="1" applyBorder="1" applyAlignment="1">
      <alignment horizontal="left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/>
    <xf numFmtId="0" fontId="1" fillId="0" borderId="10" xfId="0" applyFont="1" applyFill="1" applyBorder="1" applyAlignment="1">
      <alignment horizontal="right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vertical="center" wrapText="1"/>
    </xf>
    <xf numFmtId="4" fontId="3" fillId="0" borderId="0" xfId="0" applyNumberFormat="1" applyFont="1" applyFill="1" applyAlignment="1">
      <alignment horizontal="left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 wrapText="1"/>
    </xf>
    <xf numFmtId="4" fontId="1" fillId="0" borderId="6" xfId="0" applyNumberFormat="1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166" fontId="23" fillId="0" borderId="22" xfId="2" applyFont="1" applyFill="1" applyBorder="1" applyAlignment="1">
      <alignment vertical="center" wrapText="1"/>
    </xf>
    <xf numFmtId="166" fontId="23" fillId="0" borderId="22" xfId="2" applyFont="1" applyFill="1" applyBorder="1" applyAlignment="1">
      <alignment horizontal="center" vertical="center" wrapText="1"/>
    </xf>
    <xf numFmtId="169" fontId="23" fillId="0" borderId="22" xfId="2" applyNumberFormat="1" applyFont="1" applyFill="1" applyBorder="1" applyAlignment="1">
      <alignment vertical="center" wrapText="1"/>
    </xf>
    <xf numFmtId="166" fontId="23" fillId="0" borderId="28" xfId="2" applyFont="1" applyFill="1" applyBorder="1" applyAlignment="1">
      <alignment vertical="center" wrapText="1"/>
    </xf>
    <xf numFmtId="166" fontId="23" fillId="0" borderId="1" xfId="2" applyFont="1" applyFill="1" applyBorder="1" applyAlignment="1">
      <alignment vertical="center" wrapText="1"/>
    </xf>
    <xf numFmtId="0" fontId="0" fillId="0" borderId="0" xfId="0" applyFill="1"/>
    <xf numFmtId="166" fontId="23" fillId="0" borderId="23" xfId="2" applyFont="1" applyFill="1" applyBorder="1" applyAlignment="1">
      <alignment vertical="center" wrapText="1"/>
    </xf>
    <xf numFmtId="166" fontId="23" fillId="0" borderId="23" xfId="2" applyFont="1" applyFill="1" applyBorder="1" applyAlignment="1">
      <alignment horizontal="center" vertical="center" wrapText="1"/>
    </xf>
    <xf numFmtId="169" fontId="23" fillId="0" borderId="23" xfId="2" applyNumberFormat="1" applyFont="1" applyFill="1" applyBorder="1" applyAlignment="1">
      <alignment vertical="center" wrapText="1"/>
    </xf>
    <xf numFmtId="166" fontId="23" fillId="0" borderId="29" xfId="2" applyFont="1" applyFill="1" applyBorder="1" applyAlignment="1">
      <alignment vertical="center" wrapText="1"/>
    </xf>
    <xf numFmtId="166" fontId="23" fillId="0" borderId="1" xfId="2" applyFont="1" applyFill="1" applyBorder="1" applyAlignment="1">
      <alignment horizontal="center" vertical="center" wrapText="1"/>
    </xf>
    <xf numFmtId="169" fontId="23" fillId="0" borderId="1" xfId="2" applyNumberFormat="1" applyFont="1" applyFill="1" applyBorder="1" applyAlignment="1">
      <alignment vertical="center" wrapText="1"/>
    </xf>
    <xf numFmtId="166" fontId="23" fillId="0" borderId="12" xfId="2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/>
    </xf>
    <xf numFmtId="4" fontId="7" fillId="0" borderId="6" xfId="0" applyNumberFormat="1" applyFont="1" applyFill="1" applyBorder="1" applyAlignment="1">
      <alignment vertical="center" wrapText="1"/>
    </xf>
    <xf numFmtId="4" fontId="3" fillId="0" borderId="0" xfId="0" applyNumberFormat="1" applyFont="1" applyFill="1"/>
    <xf numFmtId="4" fontId="19" fillId="0" borderId="1" xfId="0" applyNumberFormat="1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0" fillId="0" borderId="7" xfId="0" applyFill="1" applyBorder="1" applyAlignment="1">
      <alignment horizontal="center" vertical="center" wrapText="1"/>
    </xf>
    <xf numFmtId="4" fontId="0" fillId="0" borderId="6" xfId="0" applyNumberFormat="1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166" fontId="22" fillId="0" borderId="22" xfId="2" applyFont="1" applyFill="1" applyBorder="1" applyAlignment="1">
      <alignment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44" fontId="1" fillId="0" borderId="1" xfId="0" applyNumberFormat="1" applyFont="1" applyFill="1" applyBorder="1" applyAlignment="1">
      <alignment horizontal="right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44" fontId="1" fillId="0" borderId="2" xfId="0" applyNumberFormat="1" applyFont="1" applyFill="1" applyBorder="1" applyAlignment="1">
      <alignment horizontal="right"/>
    </xf>
    <xf numFmtId="0" fontId="5" fillId="0" borderId="1" xfId="0" applyFont="1" applyFill="1" applyBorder="1"/>
    <xf numFmtId="0" fontId="12" fillId="2" borderId="2" xfId="0" applyFont="1" applyFill="1" applyBorder="1" applyAlignment="1">
      <alignment horizontal="center" vertical="center" wrapText="1"/>
    </xf>
    <xf numFmtId="0" fontId="3" fillId="0" borderId="0" xfId="0" applyFont="1" applyFill="1"/>
    <xf numFmtId="44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Fill="1"/>
    <xf numFmtId="0" fontId="16" fillId="0" borderId="2" xfId="0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1" fillId="0" borderId="5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44" fontId="1" fillId="0" borderId="2" xfId="0" applyNumberFormat="1" applyFont="1" applyFill="1" applyBorder="1" applyAlignment="1">
      <alignment vertical="center"/>
    </xf>
    <xf numFmtId="164" fontId="1" fillId="0" borderId="1" xfId="1" quotePrefix="1" applyNumberFormat="1" applyFont="1" applyFill="1" applyBorder="1" applyAlignment="1">
      <alignment horizontal="right" vertical="center"/>
    </xf>
    <xf numFmtId="164" fontId="1" fillId="0" borderId="1" xfId="1" quotePrefix="1" applyNumberFormat="1" applyFont="1" applyFill="1" applyBorder="1" applyAlignment="1">
      <alignment horizontal="right"/>
    </xf>
    <xf numFmtId="0" fontId="16" fillId="0" borderId="2" xfId="0" applyFont="1" applyFill="1" applyBorder="1" applyAlignment="1"/>
    <xf numFmtId="166" fontId="22" fillId="0" borderId="31" xfId="13" applyFont="1" applyFill="1" applyBorder="1" applyAlignment="1">
      <alignment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1" fillId="0" borderId="1" xfId="0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 wrapText="1"/>
    </xf>
    <xf numFmtId="164" fontId="1" fillId="0" borderId="1" xfId="1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 wrapText="1"/>
    </xf>
    <xf numFmtId="166" fontId="23" fillId="0" borderId="22" xfId="11" applyFont="1" applyFill="1" applyBorder="1" applyAlignment="1">
      <alignment vertical="center" wrapText="1"/>
    </xf>
    <xf numFmtId="166" fontId="23" fillId="0" borderId="22" xfId="11" applyFont="1" applyFill="1" applyBorder="1" applyAlignment="1">
      <alignment horizontal="center" vertical="center" wrapText="1"/>
    </xf>
    <xf numFmtId="4" fontId="23" fillId="0" borderId="22" xfId="11" applyNumberFormat="1" applyFont="1" applyFill="1" applyBorder="1" applyAlignment="1">
      <alignment vertical="center" wrapText="1"/>
    </xf>
    <xf numFmtId="166" fontId="23" fillId="0" borderId="28" xfId="11" applyFont="1" applyFill="1" applyBorder="1" applyAlignment="1">
      <alignment vertical="center" wrapText="1"/>
    </xf>
    <xf numFmtId="166" fontId="23" fillId="0" borderId="23" xfId="11" applyFont="1" applyFill="1" applyBorder="1" applyAlignment="1">
      <alignment horizontal="center" vertical="center" wrapText="1"/>
    </xf>
    <xf numFmtId="166" fontId="23" fillId="0" borderId="23" xfId="11" applyFont="1" applyFill="1" applyBorder="1" applyAlignment="1">
      <alignment vertical="center" wrapText="1"/>
    </xf>
    <xf numFmtId="166" fontId="23" fillId="0" borderId="28" xfId="19" applyFont="1" applyFill="1" applyBorder="1" applyAlignment="1">
      <alignment vertical="center" wrapText="1"/>
    </xf>
    <xf numFmtId="166" fontId="23" fillId="0" borderId="22" xfId="19" applyFont="1" applyFill="1" applyBorder="1" applyAlignment="1">
      <alignment vertical="center" wrapText="1"/>
    </xf>
    <xf numFmtId="169" fontId="36" fillId="0" borderId="22" xfId="11" applyNumberFormat="1" applyFont="1" applyFill="1" applyBorder="1" applyAlignment="1">
      <alignment vertical="center" wrapText="1"/>
    </xf>
    <xf numFmtId="166" fontId="30" fillId="0" borderId="22" xfId="2" applyFont="1" applyFill="1" applyBorder="1" applyAlignment="1">
      <alignment wrapText="1"/>
    </xf>
    <xf numFmtId="4" fontId="30" fillId="0" borderId="22" xfId="2" applyNumberFormat="1" applyFont="1" applyFill="1" applyBorder="1" applyAlignment="1">
      <alignment horizontal="right"/>
    </xf>
    <xf numFmtId="166" fontId="30" fillId="0" borderId="22" xfId="2" applyFont="1" applyFill="1" applyBorder="1"/>
    <xf numFmtId="166" fontId="30" fillId="0" borderId="22" xfId="2" applyFont="1" applyFill="1" applyBorder="1" applyAlignment="1">
      <alignment horizontal="center" vertical="center"/>
    </xf>
    <xf numFmtId="4" fontId="30" fillId="0" borderId="22" xfId="2" applyNumberFormat="1" applyFont="1" applyFill="1" applyBorder="1" applyAlignment="1">
      <alignment horizontal="right" vertical="center"/>
    </xf>
    <xf numFmtId="166" fontId="30" fillId="0" borderId="22" xfId="2" applyFont="1" applyFill="1" applyBorder="1" applyAlignment="1">
      <alignment vertical="center"/>
    </xf>
    <xf numFmtId="166" fontId="21" fillId="0" borderId="0" xfId="2" applyFill="1"/>
    <xf numFmtId="166" fontId="24" fillId="0" borderId="0" xfId="19" applyFont="1" applyFill="1" applyAlignment="1">
      <alignment horizontal="left"/>
    </xf>
    <xf numFmtId="166" fontId="24" fillId="0" borderId="0" xfId="19" applyFont="1" applyFill="1"/>
    <xf numFmtId="166" fontId="30" fillId="0" borderId="0" xfId="2" applyFont="1" applyFill="1"/>
    <xf numFmtId="166" fontId="30" fillId="0" borderId="0" xfId="2" applyFont="1" applyFill="1" applyAlignment="1">
      <alignment horizontal="left"/>
    </xf>
    <xf numFmtId="166" fontId="21" fillId="0" borderId="0" xfId="2"/>
    <xf numFmtId="166" fontId="23" fillId="0" borderId="23" xfId="19" applyFont="1" applyBorder="1" applyAlignment="1">
      <alignment horizontal="center" vertical="center" wrapText="1"/>
    </xf>
    <xf numFmtId="166" fontId="23" fillId="0" borderId="23" xfId="19" applyFont="1" applyBorder="1" applyAlignment="1">
      <alignment vertical="center" wrapText="1"/>
    </xf>
    <xf numFmtId="175" fontId="23" fillId="0" borderId="23" xfId="19" applyNumberFormat="1" applyFont="1" applyBorder="1" applyAlignment="1">
      <alignment vertical="center" wrapText="1"/>
    </xf>
    <xf numFmtId="166" fontId="23" fillId="0" borderId="33" xfId="11" applyFont="1" applyFill="1" applyBorder="1" applyAlignment="1">
      <alignment horizontal="center" vertical="center" wrapText="1"/>
    </xf>
    <xf numFmtId="166" fontId="30" fillId="0" borderId="33" xfId="2" applyFont="1" applyFill="1" applyBorder="1" applyAlignment="1">
      <alignment horizontal="center"/>
    </xf>
    <xf numFmtId="166" fontId="30" fillId="0" borderId="32" xfId="2" applyFont="1" applyFill="1" applyBorder="1" applyAlignment="1">
      <alignment vertical="center" wrapText="1"/>
    </xf>
    <xf numFmtId="166" fontId="33" fillId="0" borderId="1" xfId="11" applyFill="1" applyBorder="1" applyAlignment="1">
      <alignment horizontal="left" wrapText="1"/>
    </xf>
    <xf numFmtId="166" fontId="33" fillId="0" borderId="1" xfId="11" applyFill="1" applyBorder="1" applyAlignment="1">
      <alignment wrapText="1"/>
    </xf>
    <xf numFmtId="166" fontId="30" fillId="0" borderId="1" xfId="2" applyFont="1" applyFill="1" applyBorder="1" applyAlignment="1">
      <alignment wrapText="1"/>
    </xf>
    <xf numFmtId="166" fontId="23" fillId="0" borderId="23" xfId="19" applyFont="1" applyFill="1" applyBorder="1" applyAlignment="1">
      <alignment horizontal="center" vertical="center" wrapText="1"/>
    </xf>
    <xf numFmtId="166" fontId="23" fillId="0" borderId="23" xfId="19" applyFont="1" applyFill="1" applyBorder="1" applyAlignment="1">
      <alignment vertical="center" wrapText="1"/>
    </xf>
    <xf numFmtId="175" fontId="23" fillId="0" borderId="23" xfId="19" applyNumberFormat="1" applyFont="1" applyFill="1" applyBorder="1" applyAlignment="1">
      <alignment vertical="center" wrapText="1"/>
    </xf>
    <xf numFmtId="166" fontId="23" fillId="0" borderId="22" xfId="19" applyFont="1" applyFill="1" applyBorder="1" applyAlignment="1">
      <alignment horizontal="center" vertical="center" wrapText="1"/>
    </xf>
    <xf numFmtId="166" fontId="24" fillId="0" borderId="0" xfId="19" applyFont="1" applyFill="1" applyAlignment="1">
      <alignment horizontal="right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166" fontId="22" fillId="0" borderId="1" xfId="2" applyFont="1" applyBorder="1" applyAlignment="1">
      <alignment vertical="center" wrapText="1"/>
    </xf>
    <xf numFmtId="166" fontId="22" fillId="0" borderId="1" xfId="2" applyFont="1" applyBorder="1" applyAlignment="1">
      <alignment horizontal="center" vertical="center" wrapText="1"/>
    </xf>
    <xf numFmtId="166" fontId="22" fillId="0" borderId="1" xfId="2" applyFont="1" applyBorder="1" applyAlignment="1">
      <alignment horizontal="left"/>
    </xf>
    <xf numFmtId="166" fontId="22" fillId="0" borderId="1" xfId="2" applyFont="1" applyBorder="1" applyAlignment="1">
      <alignment horizontal="center"/>
    </xf>
    <xf numFmtId="44" fontId="22" fillId="0" borderId="1" xfId="2" applyNumberFormat="1" applyFont="1" applyBorder="1" applyAlignment="1">
      <alignment vertical="center" wrapText="1"/>
    </xf>
    <xf numFmtId="44" fontId="22" fillId="0" borderId="1" xfId="2" applyNumberFormat="1" applyFont="1" applyBorder="1"/>
    <xf numFmtId="44" fontId="1" fillId="0" borderId="1" xfId="1" applyNumberFormat="1" applyFont="1" applyFill="1" applyBorder="1" applyAlignment="1">
      <alignment vertical="center" wrapText="1"/>
    </xf>
    <xf numFmtId="166" fontId="23" fillId="0" borderId="1" xfId="19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/>
    </xf>
    <xf numFmtId="44" fontId="1" fillId="0" borderId="1" xfId="1" applyNumberFormat="1" applyFont="1" applyFill="1" applyBorder="1" applyAlignment="1">
      <alignment horizontal="right"/>
    </xf>
    <xf numFmtId="44" fontId="22" fillId="0" borderId="22" xfId="20" applyNumberFormat="1" applyFont="1" applyFill="1" applyBorder="1" applyAlignment="1">
      <alignment horizontal="right"/>
    </xf>
    <xf numFmtId="166" fontId="22" fillId="0" borderId="22" xfId="20" applyFont="1" applyFill="1" applyBorder="1" applyAlignment="1">
      <alignment horizontal="center"/>
    </xf>
    <xf numFmtId="166" fontId="22" fillId="0" borderId="22" xfId="20" applyFont="1" applyFill="1" applyBorder="1" applyAlignment="1">
      <alignment horizontal="left"/>
    </xf>
    <xf numFmtId="175" fontId="23" fillId="0" borderId="1" xfId="19" applyNumberFormat="1" applyFont="1" applyBorder="1" applyAlignment="1">
      <alignment vertical="center" wrapText="1"/>
    </xf>
    <xf numFmtId="166" fontId="23" fillId="0" borderId="1" xfId="19" applyFont="1" applyBorder="1" applyAlignment="1">
      <alignment vertical="center" wrapText="1"/>
    </xf>
    <xf numFmtId="44" fontId="1" fillId="0" borderId="2" xfId="0" applyNumberFormat="1" applyFont="1" applyBorder="1"/>
    <xf numFmtId="44" fontId="1" fillId="0" borderId="1" xfId="0" applyNumberFormat="1" applyFont="1" applyBorder="1"/>
    <xf numFmtId="44" fontId="1" fillId="0" borderId="2" xfId="0" applyNumberFormat="1" applyFont="1" applyFill="1" applyBorder="1" applyAlignment="1">
      <alignment vertical="center" wrapText="1"/>
    </xf>
    <xf numFmtId="166" fontId="22" fillId="0" borderId="31" xfId="20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/>
    </xf>
    <xf numFmtId="166" fontId="29" fillId="0" borderId="22" xfId="13" applyFont="1" applyBorder="1" applyAlignment="1">
      <alignment horizontal="center" vertical="center" wrapText="1"/>
    </xf>
    <xf numFmtId="172" fontId="29" fillId="0" borderId="34" xfId="13" applyNumberFormat="1" applyFont="1" applyBorder="1" applyAlignment="1">
      <alignment horizontal="center" vertical="center" wrapText="1"/>
    </xf>
    <xf numFmtId="172" fontId="29" fillId="0" borderId="31" xfId="13" applyNumberFormat="1" applyFont="1" applyBorder="1" applyAlignment="1">
      <alignment horizontal="center" vertical="center" wrapText="1"/>
    </xf>
    <xf numFmtId="172" fontId="29" fillId="0" borderId="22" xfId="13" applyNumberFormat="1" applyFont="1" applyBorder="1" applyAlignment="1">
      <alignment horizontal="center" vertical="center" wrapText="1"/>
    </xf>
    <xf numFmtId="174" fontId="36" fillId="0" borderId="22" xfId="19" applyNumberFormat="1" applyFont="1" applyBorder="1" applyAlignment="1">
      <alignment horizontal="center" vertical="center" wrapText="1"/>
    </xf>
    <xf numFmtId="179" fontId="29" fillId="0" borderId="22" xfId="13" applyNumberFormat="1" applyFont="1" applyBorder="1" applyAlignment="1">
      <alignment horizontal="center" vertical="center" wrapText="1"/>
    </xf>
    <xf numFmtId="172" fontId="29" fillId="0" borderId="23" xfId="13" applyNumberFormat="1" applyFont="1" applyBorder="1" applyAlignment="1">
      <alignment horizontal="center" vertical="center" wrapText="1"/>
    </xf>
    <xf numFmtId="179" fontId="36" fillId="0" borderId="22" xfId="29" applyNumberFormat="1" applyFont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2" xfId="0" applyFont="1" applyFill="1" applyBorder="1"/>
    <xf numFmtId="0" fontId="5" fillId="0" borderId="12" xfId="0" applyFont="1" applyFill="1" applyBorder="1"/>
    <xf numFmtId="0" fontId="5" fillId="0" borderId="16" xfId="0" applyFont="1" applyFill="1" applyBorder="1"/>
    <xf numFmtId="0" fontId="5" fillId="0" borderId="9" xfId="0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wrapText="1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right" textRotation="91" wrapText="1"/>
    </xf>
    <xf numFmtId="0" fontId="10" fillId="0" borderId="0" xfId="1" applyFont="1" applyFill="1" applyBorder="1" applyAlignment="1">
      <alignment horizontal="right" textRotation="91" wrapText="1"/>
    </xf>
    <xf numFmtId="0" fontId="6" fillId="0" borderId="1" xfId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44" fontId="27" fillId="4" borderId="1" xfId="0" applyNumberFormat="1" applyFont="1" applyFill="1" applyBorder="1" applyAlignment="1">
      <alignment horizontal="center" vertical="center" wrapText="1"/>
    </xf>
    <xf numFmtId="171" fontId="1" fillId="0" borderId="4" xfId="0" applyNumberFormat="1" applyFont="1" applyFill="1" applyBorder="1" applyAlignment="1">
      <alignment horizontal="center" vertical="center" wrapText="1"/>
    </xf>
    <xf numFmtId="44" fontId="1" fillId="0" borderId="25" xfId="0" applyNumberFormat="1" applyFont="1" applyFill="1" applyBorder="1" applyAlignment="1">
      <alignment horizontal="center" vertical="center" wrapText="1"/>
    </xf>
    <xf numFmtId="171" fontId="1" fillId="0" borderId="3" xfId="0" applyNumberFormat="1" applyFont="1" applyFill="1" applyBorder="1" applyAlignment="1">
      <alignment horizontal="center" vertical="center" wrapText="1"/>
    </xf>
    <xf numFmtId="44" fontId="1" fillId="0" borderId="26" xfId="0" applyNumberFormat="1" applyFont="1" applyFill="1" applyBorder="1" applyAlignment="1">
      <alignment horizontal="center" vertical="center" wrapText="1"/>
    </xf>
    <xf numFmtId="44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6" fontId="22" fillId="0" borderId="0" xfId="2" applyFont="1" applyFill="1" applyAlignment="1">
      <alignment vertical="center"/>
    </xf>
    <xf numFmtId="49" fontId="22" fillId="0" borderId="22" xfId="2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4" fontId="1" fillId="0" borderId="1" xfId="0" applyNumberFormat="1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71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44" fontId="1" fillId="0" borderId="5" xfId="0" applyNumberFormat="1" applyFont="1" applyFill="1" applyBorder="1" applyAlignment="1">
      <alignment horizontal="center" vertical="center" wrapText="1"/>
    </xf>
    <xf numFmtId="166" fontId="22" fillId="0" borderId="1" xfId="13" applyFont="1" applyBorder="1" applyAlignment="1">
      <alignment vertical="center"/>
    </xf>
    <xf numFmtId="166" fontId="22" fillId="0" borderId="1" xfId="13" applyFont="1" applyBorder="1" applyAlignment="1">
      <alignment horizontal="center" vertical="center" wrapText="1"/>
    </xf>
    <xf numFmtId="166" fontId="22" fillId="0" borderId="1" xfId="13" applyFont="1" applyBorder="1" applyAlignment="1">
      <alignment horizontal="center" vertical="center"/>
    </xf>
    <xf numFmtId="166" fontId="22" fillId="6" borderId="1" xfId="13" applyFont="1" applyFill="1" applyBorder="1" applyAlignment="1">
      <alignment vertical="center"/>
    </xf>
    <xf numFmtId="166" fontId="22" fillId="0" borderId="1" xfId="13" applyFont="1" applyBorder="1" applyAlignment="1">
      <alignment vertical="center" wrapText="1"/>
    </xf>
    <xf numFmtId="166" fontId="22" fillId="0" borderId="1" xfId="13" applyFont="1" applyFill="1" applyBorder="1" applyAlignment="1">
      <alignment horizontal="center" vertical="center"/>
    </xf>
    <xf numFmtId="179" fontId="22" fillId="0" borderId="1" xfId="13" applyNumberFormat="1" applyFont="1" applyBorder="1" applyAlignment="1">
      <alignment vertical="center"/>
    </xf>
    <xf numFmtId="175" fontId="22" fillId="0" borderId="1" xfId="13" applyNumberFormat="1" applyFont="1" applyBorder="1" applyAlignment="1">
      <alignment vertical="center"/>
    </xf>
    <xf numFmtId="0" fontId="22" fillId="0" borderId="1" xfId="7" applyFont="1" applyBorder="1"/>
    <xf numFmtId="166" fontId="22" fillId="0" borderId="22" xfId="2" applyFont="1" applyBorder="1" applyAlignment="1">
      <alignment horizontal="center" vertical="center"/>
    </xf>
    <xf numFmtId="166" fontId="22" fillId="0" borderId="22" xfId="2" applyFont="1" applyBorder="1" applyAlignment="1">
      <alignment vertical="center"/>
    </xf>
    <xf numFmtId="166" fontId="22" fillId="0" borderId="22" xfId="2" applyFont="1" applyBorder="1" applyAlignment="1">
      <alignment vertical="center" wrapText="1"/>
    </xf>
    <xf numFmtId="173" fontId="22" fillId="0" borderId="22" xfId="2" applyNumberFormat="1" applyFont="1" applyBorder="1" applyAlignment="1">
      <alignment vertical="center" wrapText="1"/>
    </xf>
    <xf numFmtId="175" fontId="22" fillId="0" borderId="22" xfId="2" applyNumberFormat="1" applyFont="1" applyBorder="1" applyAlignment="1">
      <alignment vertical="center"/>
    </xf>
    <xf numFmtId="0" fontId="1" fillId="0" borderId="0" xfId="0" applyFont="1"/>
    <xf numFmtId="173" fontId="29" fillId="0" borderId="22" xfId="2" applyNumberFormat="1" applyFont="1" applyBorder="1" applyAlignment="1">
      <alignment horizontal="center" vertical="center" wrapText="1"/>
    </xf>
    <xf numFmtId="44" fontId="1" fillId="0" borderId="4" xfId="0" applyNumberFormat="1" applyFont="1" applyFill="1" applyBorder="1" applyAlignment="1">
      <alignment horizontal="right" vertical="center" wrapText="1"/>
    </xf>
    <xf numFmtId="44" fontId="1" fillId="0" borderId="1" xfId="0" applyNumberFormat="1" applyFont="1" applyFill="1" applyBorder="1" applyAlignment="1"/>
    <xf numFmtId="44" fontId="1" fillId="0" borderId="3" xfId="0" applyNumberFormat="1" applyFont="1" applyFill="1" applyBorder="1" applyAlignment="1">
      <alignment horizontal="right" vertical="center" wrapText="1"/>
    </xf>
    <xf numFmtId="44" fontId="1" fillId="0" borderId="3" xfId="0" applyNumberFormat="1" applyFont="1" applyFill="1" applyBorder="1" applyAlignment="1">
      <alignment vertical="center" wrapText="1"/>
    </xf>
    <xf numFmtId="44" fontId="1" fillId="0" borderId="1" xfId="0" applyNumberFormat="1" applyFont="1" applyFill="1" applyBorder="1" applyAlignment="1">
      <alignment vertical="center" wrapText="1"/>
    </xf>
    <xf numFmtId="44" fontId="1" fillId="0" borderId="1" xfId="0" applyNumberFormat="1" applyFont="1" applyFill="1" applyBorder="1" applyAlignment="1">
      <alignment vertical="center"/>
    </xf>
    <xf numFmtId="44" fontId="1" fillId="0" borderId="12" xfId="0" applyNumberFormat="1" applyFont="1" applyFill="1" applyBorder="1" applyAlignment="1">
      <alignment vertical="center"/>
    </xf>
    <xf numFmtId="44" fontId="1" fillId="0" borderId="14" xfId="0" applyNumberFormat="1" applyFont="1" applyFill="1" applyBorder="1" applyAlignment="1">
      <alignment vertical="center"/>
    </xf>
    <xf numFmtId="44" fontId="1" fillId="0" borderId="13" xfId="0" applyNumberFormat="1" applyFont="1" applyFill="1" applyBorder="1" applyAlignment="1">
      <alignment vertical="center"/>
    </xf>
    <xf numFmtId="44" fontId="1" fillId="0" borderId="1" xfId="0" applyNumberFormat="1" applyFont="1" applyFill="1" applyBorder="1" applyAlignment="1">
      <alignment horizontal="right" vertical="center" wrapText="1"/>
    </xf>
    <xf numFmtId="44" fontId="1" fillId="0" borderId="0" xfId="0" applyNumberFormat="1" applyFont="1" applyFill="1" applyBorder="1" applyAlignment="1">
      <alignment vertical="center"/>
    </xf>
    <xf numFmtId="44" fontId="23" fillId="0" borderId="22" xfId="2" applyNumberFormat="1" applyFont="1" applyFill="1" applyBorder="1" applyAlignment="1">
      <alignment vertical="center" wrapText="1"/>
    </xf>
    <xf numFmtId="44" fontId="23" fillId="0" borderId="22" xfId="2" applyNumberFormat="1" applyFont="1" applyFill="1" applyBorder="1" applyAlignment="1">
      <alignment vertical="center"/>
    </xf>
    <xf numFmtId="44" fontId="23" fillId="0" borderId="23" xfId="2" applyNumberFormat="1" applyFont="1" applyFill="1" applyBorder="1" applyAlignment="1">
      <alignment vertical="center" wrapText="1"/>
    </xf>
    <xf numFmtId="44" fontId="23" fillId="0" borderId="23" xfId="2" applyNumberFormat="1" applyFont="1" applyFill="1" applyBorder="1" applyAlignment="1">
      <alignment vertical="center"/>
    </xf>
    <xf numFmtId="44" fontId="23" fillId="0" borderId="1" xfId="2" applyNumberFormat="1" applyFont="1" applyFill="1" applyBorder="1" applyAlignment="1">
      <alignment vertical="center" wrapText="1"/>
    </xf>
    <xf numFmtId="44" fontId="23" fillId="0" borderId="1" xfId="2" applyNumberFormat="1" applyFont="1" applyFill="1" applyBorder="1" applyAlignment="1">
      <alignment vertical="center"/>
    </xf>
    <xf numFmtId="44" fontId="23" fillId="0" borderId="22" xfId="11" applyNumberFormat="1" applyFont="1" applyFill="1" applyBorder="1" applyAlignment="1">
      <alignment vertical="center" wrapText="1"/>
    </xf>
    <xf numFmtId="44" fontId="23" fillId="0" borderId="22" xfId="11" applyNumberFormat="1" applyFont="1" applyFill="1" applyBorder="1" applyAlignment="1">
      <alignment vertical="center"/>
    </xf>
    <xf numFmtId="44" fontId="33" fillId="0" borderId="1" xfId="11" applyNumberFormat="1" applyFill="1" applyBorder="1"/>
    <xf numFmtId="44" fontId="23" fillId="0" borderId="31" xfId="11" applyNumberFormat="1" applyFont="1" applyFill="1" applyBorder="1" applyAlignment="1">
      <alignment vertical="center"/>
    </xf>
    <xf numFmtId="44" fontId="30" fillId="0" borderId="1" xfId="2" applyNumberFormat="1" applyFont="1" applyFill="1" applyBorder="1" applyAlignment="1">
      <alignment horizontal="right"/>
    </xf>
    <xf numFmtId="44" fontId="30" fillId="0" borderId="31" xfId="2" applyNumberFormat="1" applyFont="1" applyFill="1" applyBorder="1" applyAlignment="1">
      <alignment horizontal="right"/>
    </xf>
    <xf numFmtId="44" fontId="30" fillId="0" borderId="22" xfId="2" applyNumberFormat="1" applyFont="1" applyFill="1" applyBorder="1" applyAlignment="1">
      <alignment horizontal="right" vertical="center"/>
    </xf>
    <xf numFmtId="44" fontId="1" fillId="0" borderId="6" xfId="0" applyNumberFormat="1" applyFont="1" applyFill="1" applyBorder="1" applyAlignment="1">
      <alignment vertical="center" wrapText="1"/>
    </xf>
    <xf numFmtId="164" fontId="1" fillId="0" borderId="1" xfId="1" applyNumberFormat="1" applyFont="1" applyFill="1" applyBorder="1" applyAlignment="1">
      <alignment horizontal="right" vertical="center"/>
    </xf>
    <xf numFmtId="166" fontId="23" fillId="0" borderId="28" xfId="19" applyFont="1" applyFill="1" applyBorder="1" applyAlignment="1">
      <alignment horizontal="center" vertical="center" wrapText="1"/>
    </xf>
    <xf numFmtId="166" fontId="23" fillId="0" borderId="12" xfId="19" applyFont="1" applyBorder="1" applyAlignment="1">
      <alignment horizontal="center" vertical="center" wrapText="1"/>
    </xf>
    <xf numFmtId="166" fontId="22" fillId="0" borderId="22" xfId="20" applyFont="1" applyFill="1" applyBorder="1" applyAlignment="1">
      <alignment horizontal="center" vertical="center" wrapText="1"/>
    </xf>
    <xf numFmtId="44" fontId="22" fillId="0" borderId="22" xfId="20" applyNumberFormat="1" applyFont="1" applyFill="1" applyBorder="1" applyAlignment="1">
      <alignment vertical="center" wrapText="1"/>
    </xf>
    <xf numFmtId="166" fontId="22" fillId="0" borderId="22" xfId="13" applyFont="1" applyFill="1" applyBorder="1" applyAlignment="1">
      <alignment horizontal="center" vertical="center" wrapText="1"/>
    </xf>
    <xf numFmtId="44" fontId="1" fillId="0" borderId="2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166" fontId="22" fillId="0" borderId="0" xfId="2" applyFont="1" applyFill="1"/>
    <xf numFmtId="166" fontId="22" fillId="0" borderId="0" xfId="2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Fill="1" applyBorder="1" applyAlignment="1"/>
    <xf numFmtId="44" fontId="22" fillId="0" borderId="22" xfId="2" applyNumberFormat="1" applyFont="1" applyFill="1" applyBorder="1" applyAlignment="1">
      <alignment horizontal="right" vertical="center" wrapText="1"/>
    </xf>
    <xf numFmtId="44" fontId="23" fillId="0" borderId="23" xfId="2" applyNumberFormat="1" applyFont="1" applyFill="1" applyBorder="1" applyAlignment="1">
      <alignment horizontal="right" vertical="center" wrapText="1"/>
    </xf>
    <xf numFmtId="44" fontId="23" fillId="0" borderId="23" xfId="11" applyNumberFormat="1" applyFont="1" applyFill="1" applyBorder="1" applyAlignment="1">
      <alignment horizontal="right" vertical="center" wrapText="1"/>
    </xf>
    <xf numFmtId="44" fontId="22" fillId="0" borderId="22" xfId="13" applyNumberFormat="1" applyFont="1" applyFill="1" applyBorder="1" applyAlignment="1">
      <alignment vertical="center" wrapText="1"/>
    </xf>
    <xf numFmtId="44" fontId="23" fillId="0" borderId="1" xfId="19" applyNumberFormat="1" applyFont="1" applyFill="1" applyBorder="1" applyAlignment="1">
      <alignment vertical="center" wrapText="1"/>
    </xf>
    <xf numFmtId="44" fontId="23" fillId="0" borderId="1" xfId="19" applyNumberFormat="1" applyFont="1" applyBorder="1" applyAlignment="1">
      <alignment vertical="center" wrapText="1"/>
    </xf>
    <xf numFmtId="44" fontId="1" fillId="0" borderId="2" xfId="0" applyNumberFormat="1" applyFont="1" applyBorder="1" applyAlignment="1">
      <alignment horizontal="right" vertical="center" wrapText="1"/>
    </xf>
    <xf numFmtId="44" fontId="23" fillId="0" borderId="22" xfId="19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Fill="1"/>
    <xf numFmtId="0" fontId="42" fillId="0" borderId="35" xfId="0" applyFont="1" applyBorder="1" applyAlignment="1">
      <alignment horizontal="center" vertical="center" wrapText="1"/>
    </xf>
  </cellXfs>
  <cellStyles count="33">
    <cellStyle name="Excel Built-in Normal" xfId="2" xr:uid="{00000000-0005-0000-0000-000000000000}"/>
    <cellStyle name="Excel Built-in Normal 1" xfId="11" xr:uid="{00000000-0005-0000-0000-000001000000}"/>
    <cellStyle name="Excel Built-in Normal 2" xfId="13" xr:uid="{00000000-0005-0000-0000-000002000000}"/>
    <cellStyle name="Excel Built-in Normal 2 2" xfId="21" xr:uid="{484165DE-94E4-4279-A523-1EA0B5D68221}"/>
    <cellStyle name="Excel Built-in Normal 3" xfId="19" xr:uid="{7F6BF398-D8B9-4FBD-A95A-55117837BC3D}"/>
    <cellStyle name="Excel Built-in Normal 4" xfId="22" xr:uid="{6230149A-FFC9-4C95-ACC1-2C53CF0E4B0E}"/>
    <cellStyle name="Excel Built-in Normal 5" xfId="20" xr:uid="{D364CFD8-90B6-418D-93EC-39F07A7E4EE1}"/>
    <cellStyle name="Heading" xfId="8" xr:uid="{00000000-0005-0000-0000-000003000000}"/>
    <cellStyle name="Heading 1" xfId="23" xr:uid="{60AC7102-1544-4B6A-9D65-3E80A9E0B21F}"/>
    <cellStyle name="Heading1" xfId="9" xr:uid="{00000000-0005-0000-0000-000004000000}"/>
    <cellStyle name="Heading1 1" xfId="24" xr:uid="{574327E1-8E6C-4356-AEAB-D2E422E895B3}"/>
    <cellStyle name="Normalny" xfId="0" builtinId="0"/>
    <cellStyle name="Normalny 2" xfId="1" xr:uid="{00000000-0005-0000-0000-000006000000}"/>
    <cellStyle name="Normalny 2 2" xfId="6" xr:uid="{00000000-0005-0000-0000-000007000000}"/>
    <cellStyle name="Normalny 2 2 2" xfId="10" xr:uid="{00000000-0005-0000-0000-000008000000}"/>
    <cellStyle name="Normalny 2 2 2 2" xfId="25" xr:uid="{5C1A5E52-1164-4149-9FBD-06ADD28A6EAC}"/>
    <cellStyle name="Normalny 2 3" xfId="12" xr:uid="{00000000-0005-0000-0000-000009000000}"/>
    <cellStyle name="Normalny 2 3 2" xfId="26" xr:uid="{87D3A6D4-33C5-4539-BC91-2FACEE241EDF}"/>
    <cellStyle name="Normalny 3" xfId="4" xr:uid="{00000000-0005-0000-0000-00000A000000}"/>
    <cellStyle name="Normalny 3 2" xfId="14" xr:uid="{00000000-0005-0000-0000-00000B000000}"/>
    <cellStyle name="Normalny 3 2 2" xfId="27" xr:uid="{46E6EA2C-194C-48E8-9872-E5FAF083E505}"/>
    <cellStyle name="Normalny 4" xfId="3" xr:uid="{00000000-0005-0000-0000-00000C000000}"/>
    <cellStyle name="Normalny 4 2" xfId="15" xr:uid="{00000000-0005-0000-0000-00000D000000}"/>
    <cellStyle name="Normalny 4 2 2" xfId="28" xr:uid="{3AB7731D-C475-4328-B316-AF343451D01D}"/>
    <cellStyle name="Normalny 5" xfId="7" xr:uid="{00000000-0005-0000-0000-00000E000000}"/>
    <cellStyle name="Normalny 5 2" xfId="29" xr:uid="{4578A8DE-457B-4E1E-B0FB-47015D8AF79B}"/>
    <cellStyle name="Result" xfId="16" xr:uid="{00000000-0005-0000-0000-00000F000000}"/>
    <cellStyle name="Result 1" xfId="30" xr:uid="{DA64E8EE-1F60-4747-AF0F-8355BADC98FE}"/>
    <cellStyle name="Result2" xfId="17" xr:uid="{00000000-0005-0000-0000-000010000000}"/>
    <cellStyle name="Result2 1" xfId="31" xr:uid="{5B1D8D43-0952-462D-9C21-B1770D7EEEA8}"/>
    <cellStyle name="Walutowy 2" xfId="5" xr:uid="{00000000-0005-0000-0000-000011000000}"/>
    <cellStyle name="Walutowy 2 2" xfId="18" xr:uid="{00000000-0005-0000-0000-000012000000}"/>
    <cellStyle name="Walutowy 2 2 2" xfId="32" xr:uid="{3577D4A4-748F-4113-BFD4-6DB5869F8BB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MN95"/>
  <sheetViews>
    <sheetView tabSelected="1" topLeftCell="A76" zoomScaleNormal="100" zoomScaleSheetLayoutView="100" workbookViewId="0">
      <selection activeCell="D99" sqref="D99"/>
    </sheetView>
  </sheetViews>
  <sheetFormatPr defaultRowHeight="12.75"/>
  <cols>
    <col min="1" max="1" width="3.7109375" style="5" customWidth="1"/>
    <col min="2" max="2" width="28.28515625" style="5" customWidth="1"/>
    <col min="3" max="3" width="12.7109375" style="2" customWidth="1"/>
    <col min="4" max="4" width="20.5703125" style="6" customWidth="1"/>
    <col min="5" max="5" width="19.28515625" style="6" customWidth="1"/>
    <col min="6" max="6" width="18" style="6" customWidth="1"/>
    <col min="7" max="7" width="33" style="5" customWidth="1"/>
    <col min="8" max="8" width="31.7109375" style="5" customWidth="1"/>
    <col min="9" max="12" width="23.28515625" style="5" customWidth="1"/>
    <col min="13" max="13" width="8.28515625" style="29" customWidth="1"/>
    <col min="14" max="14" width="16.85546875" style="1" bestFit="1" customWidth="1"/>
    <col min="15" max="15" width="15.7109375" style="1" bestFit="1" customWidth="1"/>
    <col min="16" max="17" width="16.85546875" style="1" bestFit="1" customWidth="1"/>
    <col min="18" max="16384" width="9.140625" style="1"/>
  </cols>
  <sheetData>
    <row r="1" spans="1:13" ht="30" customHeight="1">
      <c r="A1" s="299"/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</row>
    <row r="2" spans="1:13" ht="16.5" customHeight="1">
      <c r="A2" s="41"/>
      <c r="B2" s="41"/>
      <c r="C2" s="82"/>
      <c r="D2" s="41"/>
      <c r="E2" s="81"/>
      <c r="F2" s="41"/>
      <c r="G2" s="41"/>
      <c r="H2" s="41"/>
      <c r="I2" s="119"/>
      <c r="J2" s="119"/>
      <c r="K2" s="119"/>
      <c r="L2" s="119"/>
    </row>
    <row r="3" spans="1:13" ht="76.5">
      <c r="A3" s="20" t="s">
        <v>0</v>
      </c>
      <c r="B3" s="20" t="s">
        <v>12</v>
      </c>
      <c r="C3" s="83" t="s">
        <v>1</v>
      </c>
      <c r="D3" s="21" t="s">
        <v>10</v>
      </c>
      <c r="E3" s="21" t="s">
        <v>157</v>
      </c>
      <c r="F3" s="21" t="s">
        <v>18</v>
      </c>
      <c r="G3" s="20" t="s">
        <v>13</v>
      </c>
      <c r="H3" s="122" t="s">
        <v>7</v>
      </c>
      <c r="I3" s="120" t="s">
        <v>315</v>
      </c>
      <c r="J3" s="120" t="s">
        <v>316</v>
      </c>
      <c r="K3" s="120" t="s">
        <v>317</v>
      </c>
      <c r="L3" s="121" t="s">
        <v>318</v>
      </c>
    </row>
    <row r="4" spans="1:13" ht="21" customHeight="1">
      <c r="A4" s="7" t="s">
        <v>9</v>
      </c>
      <c r="B4" s="292" t="s">
        <v>81</v>
      </c>
      <c r="C4" s="292"/>
      <c r="D4" s="292"/>
      <c r="E4" s="292"/>
      <c r="F4" s="292"/>
      <c r="G4" s="292"/>
      <c r="H4" s="123" t="s">
        <v>390</v>
      </c>
      <c r="I4" s="8"/>
      <c r="J4" s="8"/>
      <c r="K4" s="8"/>
      <c r="L4" s="8"/>
      <c r="M4" s="30"/>
    </row>
    <row r="5" spans="1:13" s="212" customFormat="1" ht="15" customHeight="1">
      <c r="A5" s="128">
        <v>1</v>
      </c>
      <c r="B5" s="128" t="s">
        <v>53</v>
      </c>
      <c r="C5" s="129">
        <v>1978</v>
      </c>
      <c r="D5" s="356"/>
      <c r="E5" s="357">
        <v>960000</v>
      </c>
      <c r="F5" s="131">
        <v>640</v>
      </c>
      <c r="G5" s="132" t="s">
        <v>66</v>
      </c>
      <c r="H5" s="133" t="s">
        <v>72</v>
      </c>
      <c r="I5" s="214" t="s">
        <v>319</v>
      </c>
      <c r="J5" s="214" t="s">
        <v>319</v>
      </c>
      <c r="K5" s="214" t="s">
        <v>321</v>
      </c>
      <c r="L5" s="214" t="s">
        <v>319</v>
      </c>
      <c r="M5" s="134"/>
    </row>
    <row r="6" spans="1:13" s="212" customFormat="1" ht="15" customHeight="1">
      <c r="A6" s="128">
        <v>2</v>
      </c>
      <c r="B6" s="135" t="s">
        <v>54</v>
      </c>
      <c r="C6" s="136">
        <v>1925</v>
      </c>
      <c r="D6" s="358"/>
      <c r="E6" s="357">
        <v>270000</v>
      </c>
      <c r="F6" s="138">
        <v>180</v>
      </c>
      <c r="G6" s="139" t="s">
        <v>67</v>
      </c>
      <c r="H6" s="140" t="s">
        <v>73</v>
      </c>
      <c r="I6" s="214" t="s">
        <v>319</v>
      </c>
      <c r="J6" s="214" t="s">
        <v>319</v>
      </c>
      <c r="K6" s="214" t="s">
        <v>321</v>
      </c>
      <c r="L6" s="214" t="s">
        <v>319</v>
      </c>
      <c r="M6" s="134"/>
    </row>
    <row r="7" spans="1:13" s="212" customFormat="1" ht="31.5" customHeight="1">
      <c r="A7" s="128">
        <v>3</v>
      </c>
      <c r="B7" s="135" t="s">
        <v>55</v>
      </c>
      <c r="C7" s="136">
        <v>1995</v>
      </c>
      <c r="D7" s="358">
        <v>233168.41</v>
      </c>
      <c r="E7" s="357"/>
      <c r="F7" s="138">
        <v>160.88</v>
      </c>
      <c r="G7" s="139" t="s">
        <v>67</v>
      </c>
      <c r="H7" s="140" t="s">
        <v>74</v>
      </c>
      <c r="I7" s="214" t="s">
        <v>319</v>
      </c>
      <c r="J7" s="214" t="s">
        <v>319</v>
      </c>
      <c r="K7" s="214" t="s">
        <v>322</v>
      </c>
      <c r="L7" s="214" t="s">
        <v>319</v>
      </c>
      <c r="M7" s="134"/>
    </row>
    <row r="8" spans="1:13" s="212" customFormat="1" ht="18.75" customHeight="1">
      <c r="A8" s="128">
        <v>4</v>
      </c>
      <c r="B8" s="135" t="s">
        <v>56</v>
      </c>
      <c r="C8" s="136">
        <v>1985</v>
      </c>
      <c r="D8" s="358"/>
      <c r="E8" s="357">
        <f>598500+46510.69</f>
        <v>645010.68999999994</v>
      </c>
      <c r="F8" s="138">
        <v>399</v>
      </c>
      <c r="G8" s="139" t="s">
        <v>294</v>
      </c>
      <c r="H8" s="140" t="s">
        <v>75</v>
      </c>
      <c r="I8" s="214" t="s">
        <v>319</v>
      </c>
      <c r="J8" s="214" t="s">
        <v>319</v>
      </c>
      <c r="K8" s="214" t="s">
        <v>322</v>
      </c>
      <c r="L8" s="214" t="s">
        <v>319</v>
      </c>
      <c r="M8" s="134"/>
    </row>
    <row r="9" spans="1:13" s="212" customFormat="1" ht="27" customHeight="1">
      <c r="A9" s="128">
        <v>5</v>
      </c>
      <c r="B9" s="135" t="s">
        <v>57</v>
      </c>
      <c r="C9" s="136">
        <v>1820</v>
      </c>
      <c r="D9" s="358">
        <v>1517330.24</v>
      </c>
      <c r="E9" s="357"/>
      <c r="F9" s="138">
        <v>622.49</v>
      </c>
      <c r="G9" s="139" t="s">
        <v>68</v>
      </c>
      <c r="H9" s="140" t="s">
        <v>76</v>
      </c>
      <c r="I9" s="214" t="s">
        <v>320</v>
      </c>
      <c r="J9" s="214" t="s">
        <v>319</v>
      </c>
      <c r="K9" s="214" t="s">
        <v>321</v>
      </c>
      <c r="L9" s="214" t="s">
        <v>319</v>
      </c>
      <c r="M9" s="134"/>
    </row>
    <row r="10" spans="1:13" s="212" customFormat="1" ht="30" customHeight="1">
      <c r="A10" s="128">
        <v>6</v>
      </c>
      <c r="B10" s="135" t="s">
        <v>58</v>
      </c>
      <c r="C10" s="136" t="s">
        <v>59</v>
      </c>
      <c r="D10" s="358"/>
      <c r="E10" s="357">
        <f>1470240+646074.84+186059.45+20448+21929.92</f>
        <v>2344752.21</v>
      </c>
      <c r="F10" s="138">
        <v>735.12</v>
      </c>
      <c r="G10" s="139" t="s">
        <v>69</v>
      </c>
      <c r="H10" s="140" t="s">
        <v>76</v>
      </c>
      <c r="I10" s="214" t="s">
        <v>319</v>
      </c>
      <c r="J10" s="214" t="s">
        <v>320</v>
      </c>
      <c r="K10" s="214" t="s">
        <v>321</v>
      </c>
      <c r="L10" s="214" t="s">
        <v>319</v>
      </c>
      <c r="M10" s="134"/>
    </row>
    <row r="11" spans="1:13" s="212" customFormat="1" ht="25.5" customHeight="1">
      <c r="A11" s="128">
        <v>7</v>
      </c>
      <c r="B11" s="135" t="s">
        <v>62</v>
      </c>
      <c r="C11" s="136" t="s">
        <v>63</v>
      </c>
      <c r="D11" s="358"/>
      <c r="E11" s="357">
        <v>287840</v>
      </c>
      <c r="F11" s="138">
        <v>143.91999999999999</v>
      </c>
      <c r="G11" s="139" t="s">
        <v>70</v>
      </c>
      <c r="H11" s="140" t="s">
        <v>77</v>
      </c>
      <c r="I11" s="214" t="s">
        <v>319</v>
      </c>
      <c r="J11" s="214" t="s">
        <v>319</v>
      </c>
      <c r="K11" s="214" t="s">
        <v>321</v>
      </c>
      <c r="L11" s="214" t="s">
        <v>320</v>
      </c>
      <c r="M11" s="134"/>
    </row>
    <row r="12" spans="1:13" s="212" customFormat="1" ht="24.75" customHeight="1">
      <c r="A12" s="128">
        <v>8</v>
      </c>
      <c r="B12" s="135" t="s">
        <v>178</v>
      </c>
      <c r="C12" s="136">
        <v>2009</v>
      </c>
      <c r="D12" s="359">
        <v>1302118.5900000001</v>
      </c>
      <c r="E12" s="357"/>
      <c r="F12" s="142">
        <v>26.01</v>
      </c>
      <c r="G12" s="139"/>
      <c r="H12" s="140" t="s">
        <v>78</v>
      </c>
      <c r="I12" s="214" t="s">
        <v>319</v>
      </c>
      <c r="J12" s="214" t="s">
        <v>319</v>
      </c>
      <c r="K12" s="214" t="s">
        <v>324</v>
      </c>
      <c r="L12" s="214" t="s">
        <v>319</v>
      </c>
      <c r="M12" s="134"/>
    </row>
    <row r="13" spans="1:13" s="212" customFormat="1" ht="15" customHeight="1">
      <c r="A13" s="128">
        <v>9</v>
      </c>
      <c r="B13" s="144" t="s">
        <v>65</v>
      </c>
      <c r="C13" s="32">
        <v>2003</v>
      </c>
      <c r="D13" s="358">
        <v>18690.39</v>
      </c>
      <c r="E13" s="357"/>
      <c r="F13" s="145"/>
      <c r="G13" s="143"/>
      <c r="H13" s="145" t="s">
        <v>79</v>
      </c>
      <c r="I13" s="214" t="s">
        <v>319</v>
      </c>
      <c r="J13" s="214" t="s">
        <v>319</v>
      </c>
      <c r="K13" s="214" t="s">
        <v>324</v>
      </c>
      <c r="L13" s="214" t="s">
        <v>319</v>
      </c>
      <c r="M13" s="134"/>
    </row>
    <row r="14" spans="1:13" s="212" customFormat="1" ht="15" customHeight="1">
      <c r="A14" s="128">
        <v>10</v>
      </c>
      <c r="B14" s="214" t="s">
        <v>27</v>
      </c>
      <c r="C14" s="191">
        <v>2009</v>
      </c>
      <c r="D14" s="360">
        <v>433260.28</v>
      </c>
      <c r="E14" s="361"/>
      <c r="F14" s="146">
        <v>182.06</v>
      </c>
      <c r="G14" s="143" t="s">
        <v>67</v>
      </c>
      <c r="H14" s="146" t="s">
        <v>92</v>
      </c>
      <c r="I14" s="214" t="s">
        <v>319</v>
      </c>
      <c r="J14" s="214" t="s">
        <v>319</v>
      </c>
      <c r="K14" s="214" t="s">
        <v>323</v>
      </c>
      <c r="L14" s="214" t="s">
        <v>319</v>
      </c>
      <c r="M14" s="134"/>
    </row>
    <row r="15" spans="1:13" s="212" customFormat="1" ht="15" customHeight="1">
      <c r="A15" s="128">
        <v>11</v>
      </c>
      <c r="B15" s="214" t="s">
        <v>27</v>
      </c>
      <c r="C15" s="191">
        <v>1991</v>
      </c>
      <c r="D15" s="360"/>
      <c r="E15" s="361">
        <v>503240</v>
      </c>
      <c r="F15" s="146">
        <v>139.02000000000001</v>
      </c>
      <c r="G15" s="216"/>
      <c r="H15" s="146" t="s">
        <v>373</v>
      </c>
      <c r="I15" s="214" t="s">
        <v>319</v>
      </c>
      <c r="J15" s="214" t="s">
        <v>319</v>
      </c>
      <c r="K15" s="214" t="s">
        <v>323</v>
      </c>
      <c r="L15" s="214" t="s">
        <v>319</v>
      </c>
      <c r="M15" s="134"/>
    </row>
    <row r="16" spans="1:13" s="212" customFormat="1" ht="24" customHeight="1">
      <c r="A16" s="128">
        <v>12</v>
      </c>
      <c r="B16" s="214" t="s">
        <v>27</v>
      </c>
      <c r="C16" s="191" t="s">
        <v>63</v>
      </c>
      <c r="D16" s="360"/>
      <c r="E16" s="361">
        <v>76000</v>
      </c>
      <c r="F16" s="146">
        <v>38</v>
      </c>
      <c r="G16" s="143"/>
      <c r="H16" s="146" t="s">
        <v>118</v>
      </c>
      <c r="I16" s="214" t="s">
        <v>319</v>
      </c>
      <c r="J16" s="214" t="s">
        <v>319</v>
      </c>
      <c r="K16" s="214" t="s">
        <v>323</v>
      </c>
      <c r="L16" s="214" t="s">
        <v>319</v>
      </c>
      <c r="M16" s="134"/>
    </row>
    <row r="17" spans="1:13" s="212" customFormat="1" ht="15" customHeight="1">
      <c r="A17" s="128">
        <v>13</v>
      </c>
      <c r="B17" s="214" t="s">
        <v>27</v>
      </c>
      <c r="C17" s="191">
        <v>1978</v>
      </c>
      <c r="D17" s="360"/>
      <c r="E17" s="361">
        <v>253180</v>
      </c>
      <c r="F17" s="146">
        <v>126.59</v>
      </c>
      <c r="G17" s="143"/>
      <c r="H17" s="146" t="s">
        <v>93</v>
      </c>
      <c r="I17" s="214" t="s">
        <v>319</v>
      </c>
      <c r="J17" s="214" t="s">
        <v>319</v>
      </c>
      <c r="K17" s="214" t="s">
        <v>323</v>
      </c>
      <c r="L17" s="214" t="s">
        <v>319</v>
      </c>
      <c r="M17" s="134"/>
    </row>
    <row r="18" spans="1:13" s="212" customFormat="1" ht="15" customHeight="1">
      <c r="A18" s="128">
        <v>14</v>
      </c>
      <c r="B18" s="214" t="s">
        <v>27</v>
      </c>
      <c r="C18" s="191">
        <v>1961</v>
      </c>
      <c r="D18" s="360"/>
      <c r="E18" s="362">
        <v>386460</v>
      </c>
      <c r="F18" s="75">
        <v>110.4</v>
      </c>
      <c r="G18" s="143"/>
      <c r="H18" s="146" t="s">
        <v>94</v>
      </c>
      <c r="I18" s="214" t="s">
        <v>319</v>
      </c>
      <c r="J18" s="214" t="s">
        <v>319</v>
      </c>
      <c r="K18" s="214" t="s">
        <v>323</v>
      </c>
      <c r="L18" s="214" t="s">
        <v>319</v>
      </c>
      <c r="M18" s="134"/>
    </row>
    <row r="19" spans="1:13" s="212" customFormat="1" ht="15" customHeight="1">
      <c r="A19" s="128">
        <v>15</v>
      </c>
      <c r="B19" s="214" t="s">
        <v>27</v>
      </c>
      <c r="C19" s="191" t="s">
        <v>63</v>
      </c>
      <c r="D19" s="360"/>
      <c r="E19" s="362">
        <v>711800</v>
      </c>
      <c r="F19" s="75">
        <v>355.9</v>
      </c>
      <c r="G19" s="143"/>
      <c r="H19" s="146" t="s">
        <v>95</v>
      </c>
      <c r="I19" s="214" t="s">
        <v>319</v>
      </c>
      <c r="J19" s="214" t="s">
        <v>319</v>
      </c>
      <c r="K19" s="214" t="s">
        <v>323</v>
      </c>
      <c r="L19" s="214" t="s">
        <v>319</v>
      </c>
      <c r="M19" s="134"/>
    </row>
    <row r="20" spans="1:13" s="212" customFormat="1" ht="15" customHeight="1">
      <c r="A20" s="128">
        <v>16</v>
      </c>
      <c r="B20" s="214" t="s">
        <v>27</v>
      </c>
      <c r="C20" s="191" t="s">
        <v>63</v>
      </c>
      <c r="D20" s="360"/>
      <c r="E20" s="362">
        <v>60220</v>
      </c>
      <c r="F20" s="75">
        <v>30.11</v>
      </c>
      <c r="G20" s="143"/>
      <c r="H20" s="146" t="s">
        <v>96</v>
      </c>
      <c r="I20" s="214" t="s">
        <v>319</v>
      </c>
      <c r="J20" s="214" t="s">
        <v>319</v>
      </c>
      <c r="K20" s="214" t="s">
        <v>323</v>
      </c>
      <c r="L20" s="214" t="s">
        <v>319</v>
      </c>
      <c r="M20" s="134"/>
    </row>
    <row r="21" spans="1:13" s="212" customFormat="1" ht="15" customHeight="1">
      <c r="A21" s="128">
        <v>17</v>
      </c>
      <c r="B21" s="214" t="s">
        <v>27</v>
      </c>
      <c r="C21" s="191" t="s">
        <v>63</v>
      </c>
      <c r="D21" s="360"/>
      <c r="E21" s="362">
        <v>204000</v>
      </c>
      <c r="F21" s="75">
        <v>76</v>
      </c>
      <c r="G21" s="143"/>
      <c r="H21" s="146" t="s">
        <v>97</v>
      </c>
      <c r="I21" s="214" t="s">
        <v>319</v>
      </c>
      <c r="J21" s="214" t="s">
        <v>319</v>
      </c>
      <c r="K21" s="214" t="s">
        <v>323</v>
      </c>
      <c r="L21" s="214" t="s">
        <v>319</v>
      </c>
      <c r="M21" s="134"/>
    </row>
    <row r="22" spans="1:13" s="212" customFormat="1" ht="15" customHeight="1">
      <c r="A22" s="128">
        <v>18</v>
      </c>
      <c r="B22" s="214" t="s">
        <v>27</v>
      </c>
      <c r="C22" s="191" t="s">
        <v>63</v>
      </c>
      <c r="D22" s="360"/>
      <c r="E22" s="362">
        <v>61200</v>
      </c>
      <c r="F22" s="75">
        <v>30.6</v>
      </c>
      <c r="G22" s="143"/>
      <c r="H22" s="146" t="s">
        <v>98</v>
      </c>
      <c r="I22" s="214" t="s">
        <v>319</v>
      </c>
      <c r="J22" s="214" t="s">
        <v>319</v>
      </c>
      <c r="K22" s="214" t="s">
        <v>323</v>
      </c>
      <c r="L22" s="214" t="s">
        <v>319</v>
      </c>
      <c r="M22" s="134"/>
    </row>
    <row r="23" spans="1:13" s="212" customFormat="1" ht="15" customHeight="1">
      <c r="A23" s="128">
        <v>19</v>
      </c>
      <c r="B23" s="214" t="s">
        <v>27</v>
      </c>
      <c r="C23" s="191"/>
      <c r="D23" s="360"/>
      <c r="E23" s="362">
        <v>234200</v>
      </c>
      <c r="F23" s="75">
        <v>117.1</v>
      </c>
      <c r="G23" s="143"/>
      <c r="H23" s="75" t="s">
        <v>444</v>
      </c>
      <c r="I23" s="214" t="s">
        <v>319</v>
      </c>
      <c r="J23" s="214" t="s">
        <v>319</v>
      </c>
      <c r="K23" s="214" t="s">
        <v>323</v>
      </c>
      <c r="L23" s="214" t="s">
        <v>319</v>
      </c>
      <c r="M23" s="134"/>
    </row>
    <row r="24" spans="1:13" s="212" customFormat="1" ht="15" customHeight="1">
      <c r="A24" s="128">
        <v>20</v>
      </c>
      <c r="B24" s="214" t="s">
        <v>27</v>
      </c>
      <c r="C24" s="191" t="s">
        <v>63</v>
      </c>
      <c r="D24" s="360"/>
      <c r="E24" s="362">
        <v>84000</v>
      </c>
      <c r="F24" s="75">
        <v>42</v>
      </c>
      <c r="G24" s="143"/>
      <c r="H24" s="75" t="s">
        <v>99</v>
      </c>
      <c r="I24" s="214" t="s">
        <v>319</v>
      </c>
      <c r="J24" s="214" t="s">
        <v>319</v>
      </c>
      <c r="K24" s="214" t="s">
        <v>323</v>
      </c>
      <c r="L24" s="214" t="s">
        <v>320</v>
      </c>
      <c r="M24" s="134"/>
    </row>
    <row r="25" spans="1:13" s="212" customFormat="1" ht="15" customHeight="1">
      <c r="A25" s="128">
        <v>21</v>
      </c>
      <c r="B25" s="214" t="s">
        <v>27</v>
      </c>
      <c r="C25" s="147">
        <v>1939</v>
      </c>
      <c r="D25" s="360"/>
      <c r="E25" s="362">
        <v>98800</v>
      </c>
      <c r="F25" s="75">
        <v>49.4</v>
      </c>
      <c r="G25" s="143"/>
      <c r="H25" s="75" t="s">
        <v>100</v>
      </c>
      <c r="I25" s="214" t="s">
        <v>319</v>
      </c>
      <c r="J25" s="214" t="s">
        <v>319</v>
      </c>
      <c r="K25" s="214" t="s">
        <v>323</v>
      </c>
      <c r="L25" s="214" t="s">
        <v>319</v>
      </c>
      <c r="M25" s="134"/>
    </row>
    <row r="26" spans="1:13" s="212" customFormat="1" ht="15" customHeight="1">
      <c r="A26" s="128">
        <v>22</v>
      </c>
      <c r="B26" s="214" t="s">
        <v>27</v>
      </c>
      <c r="C26" s="147" t="s">
        <v>63</v>
      </c>
      <c r="D26" s="360"/>
      <c r="E26" s="362">
        <v>132800</v>
      </c>
      <c r="F26" s="75">
        <v>66.400000000000006</v>
      </c>
      <c r="G26" s="143"/>
      <c r="H26" s="75" t="s">
        <v>101</v>
      </c>
      <c r="I26" s="214" t="s">
        <v>319</v>
      </c>
      <c r="J26" s="214" t="s">
        <v>319</v>
      </c>
      <c r="K26" s="214" t="s">
        <v>323</v>
      </c>
      <c r="L26" s="214" t="s">
        <v>319</v>
      </c>
      <c r="M26" s="134"/>
    </row>
    <row r="27" spans="1:13" s="212" customFormat="1" ht="15" customHeight="1">
      <c r="A27" s="128">
        <v>23</v>
      </c>
      <c r="B27" s="214" t="s">
        <v>27</v>
      </c>
      <c r="C27" s="147" t="s">
        <v>63</v>
      </c>
      <c r="D27" s="360"/>
      <c r="E27" s="363">
        <v>76000</v>
      </c>
      <c r="F27" s="148">
        <v>38</v>
      </c>
      <c r="G27" s="143"/>
      <c r="H27" s="149" t="s">
        <v>102</v>
      </c>
      <c r="I27" s="214" t="s">
        <v>319</v>
      </c>
      <c r="J27" s="214" t="s">
        <v>319</v>
      </c>
      <c r="K27" s="214" t="s">
        <v>323</v>
      </c>
      <c r="L27" s="214" t="s">
        <v>319</v>
      </c>
      <c r="M27" s="134"/>
    </row>
    <row r="28" spans="1:13" s="212" customFormat="1" ht="15" customHeight="1">
      <c r="A28" s="128">
        <v>24</v>
      </c>
      <c r="B28" s="214" t="s">
        <v>27</v>
      </c>
      <c r="C28" s="191">
        <v>1939</v>
      </c>
      <c r="D28" s="360"/>
      <c r="E28" s="362">
        <v>52800</v>
      </c>
      <c r="F28" s="75">
        <v>26.4</v>
      </c>
      <c r="G28" s="143"/>
      <c r="H28" s="146" t="s">
        <v>445</v>
      </c>
      <c r="I28" s="214" t="s">
        <v>319</v>
      </c>
      <c r="J28" s="214" t="s">
        <v>319</v>
      </c>
      <c r="K28" s="214" t="s">
        <v>323</v>
      </c>
      <c r="L28" s="214" t="s">
        <v>320</v>
      </c>
      <c r="M28" s="134"/>
    </row>
    <row r="29" spans="1:13" s="212" customFormat="1" ht="15" customHeight="1">
      <c r="A29" s="128">
        <v>25</v>
      </c>
      <c r="B29" s="214" t="s">
        <v>27</v>
      </c>
      <c r="C29" s="191" t="s">
        <v>63</v>
      </c>
      <c r="D29" s="360"/>
      <c r="E29" s="205">
        <v>92800</v>
      </c>
      <c r="F29" s="214">
        <v>46.4</v>
      </c>
      <c r="G29" s="143"/>
      <c r="H29" s="75" t="s">
        <v>446</v>
      </c>
      <c r="I29" s="214" t="s">
        <v>319</v>
      </c>
      <c r="J29" s="214" t="s">
        <v>319</v>
      </c>
      <c r="K29" s="214" t="s">
        <v>323</v>
      </c>
      <c r="L29" s="214" t="s">
        <v>319</v>
      </c>
      <c r="M29" s="134"/>
    </row>
    <row r="30" spans="1:13" s="212" customFormat="1" ht="15" customHeight="1">
      <c r="A30" s="128">
        <v>26</v>
      </c>
      <c r="B30" s="214" t="s">
        <v>27</v>
      </c>
      <c r="C30" s="191" t="s">
        <v>63</v>
      </c>
      <c r="D30" s="360"/>
      <c r="E30" s="361">
        <v>63400</v>
      </c>
      <c r="F30" s="214">
        <v>31.7</v>
      </c>
      <c r="G30" s="143"/>
      <c r="H30" s="75" t="s">
        <v>103</v>
      </c>
      <c r="I30" s="214" t="s">
        <v>319</v>
      </c>
      <c r="J30" s="214" t="s">
        <v>319</v>
      </c>
      <c r="K30" s="214" t="s">
        <v>323</v>
      </c>
      <c r="L30" s="214" t="s">
        <v>319</v>
      </c>
      <c r="M30" s="134"/>
    </row>
    <row r="31" spans="1:13" s="212" customFormat="1" ht="15" customHeight="1">
      <c r="A31" s="128">
        <v>27</v>
      </c>
      <c r="B31" s="214" t="s">
        <v>27</v>
      </c>
      <c r="C31" s="191">
        <v>1939</v>
      </c>
      <c r="D31" s="360"/>
      <c r="E31" s="361">
        <v>230560</v>
      </c>
      <c r="F31" s="214">
        <v>115.28</v>
      </c>
      <c r="G31" s="143"/>
      <c r="H31" s="75" t="s">
        <v>104</v>
      </c>
      <c r="I31" s="214" t="s">
        <v>319</v>
      </c>
      <c r="J31" s="214" t="s">
        <v>319</v>
      </c>
      <c r="K31" s="214" t="s">
        <v>323</v>
      </c>
      <c r="L31" s="214" t="s">
        <v>319</v>
      </c>
      <c r="M31" s="134"/>
    </row>
    <row r="32" spans="1:13" s="212" customFormat="1" ht="15" customHeight="1">
      <c r="A32" s="128">
        <v>28</v>
      </c>
      <c r="B32" s="218" t="s">
        <v>52</v>
      </c>
      <c r="C32" s="254">
        <v>1978</v>
      </c>
      <c r="D32" s="275"/>
      <c r="E32" s="364">
        <v>253180</v>
      </c>
      <c r="F32" s="150">
        <v>31.7</v>
      </c>
      <c r="G32" s="151"/>
      <c r="H32" s="152" t="s">
        <v>93</v>
      </c>
      <c r="I32" s="214" t="s">
        <v>319</v>
      </c>
      <c r="J32" s="214" t="s">
        <v>319</v>
      </c>
      <c r="K32" s="214" t="s">
        <v>323</v>
      </c>
      <c r="L32" s="214" t="s">
        <v>319</v>
      </c>
      <c r="M32" s="134"/>
    </row>
    <row r="33" spans="1:1028" s="212" customFormat="1" ht="15" customHeight="1">
      <c r="A33" s="128">
        <v>29</v>
      </c>
      <c r="B33" s="214" t="s">
        <v>105</v>
      </c>
      <c r="C33" s="191">
        <v>2010</v>
      </c>
      <c r="D33" s="360">
        <v>124719.43</v>
      </c>
      <c r="E33" s="361"/>
      <c r="F33" s="214">
        <v>38.17</v>
      </c>
      <c r="G33" s="143"/>
      <c r="H33" s="75" t="s">
        <v>106</v>
      </c>
      <c r="I33" s="214" t="s">
        <v>319</v>
      </c>
      <c r="J33" s="214" t="s">
        <v>319</v>
      </c>
      <c r="K33" s="214" t="s">
        <v>321</v>
      </c>
      <c r="L33" s="214" t="s">
        <v>319</v>
      </c>
      <c r="M33" s="134"/>
    </row>
    <row r="34" spans="1:1028" s="212" customFormat="1" ht="27.75" customHeight="1">
      <c r="A34" s="128">
        <v>30</v>
      </c>
      <c r="B34" s="214" t="s">
        <v>107</v>
      </c>
      <c r="C34" s="191" t="s">
        <v>109</v>
      </c>
      <c r="D34" s="365">
        <v>40061.15</v>
      </c>
      <c r="E34" s="357"/>
      <c r="F34" s="33">
        <v>649</v>
      </c>
      <c r="G34" s="143"/>
      <c r="H34" s="75" t="s">
        <v>42</v>
      </c>
      <c r="I34" s="214" t="s">
        <v>319</v>
      </c>
      <c r="J34" s="214" t="s">
        <v>319</v>
      </c>
      <c r="K34" s="214" t="s">
        <v>325</v>
      </c>
      <c r="L34" s="214" t="s">
        <v>320</v>
      </c>
      <c r="M34" s="134"/>
    </row>
    <row r="35" spans="1:1028" s="212" customFormat="1" ht="15" customHeight="1">
      <c r="A35" s="128">
        <v>31</v>
      </c>
      <c r="B35" s="214" t="s">
        <v>24</v>
      </c>
      <c r="C35" s="191" t="s">
        <v>109</v>
      </c>
      <c r="D35" s="365">
        <v>12212.75</v>
      </c>
      <c r="E35" s="357"/>
      <c r="F35" s="33"/>
      <c r="G35" s="143"/>
      <c r="H35" s="75" t="s">
        <v>42</v>
      </c>
      <c r="I35" s="214" t="s">
        <v>319</v>
      </c>
      <c r="J35" s="214" t="s">
        <v>319</v>
      </c>
      <c r="K35" s="214" t="s">
        <v>323</v>
      </c>
      <c r="L35" s="214" t="s">
        <v>320</v>
      </c>
      <c r="M35" s="134"/>
    </row>
    <row r="36" spans="1:1028" s="212" customFormat="1" ht="76.5">
      <c r="A36" s="128">
        <v>32</v>
      </c>
      <c r="B36" s="218" t="s">
        <v>121</v>
      </c>
      <c r="C36" s="254">
        <v>1972</v>
      </c>
      <c r="D36" s="275">
        <v>2235843.06</v>
      </c>
      <c r="E36" s="366"/>
      <c r="F36" s="154"/>
      <c r="G36" s="155" t="s">
        <v>295</v>
      </c>
      <c r="H36" s="156" t="s">
        <v>122</v>
      </c>
      <c r="I36" s="214" t="s">
        <v>319</v>
      </c>
      <c r="J36" s="214" t="s">
        <v>319</v>
      </c>
      <c r="K36" s="214" t="s">
        <v>321</v>
      </c>
      <c r="L36" s="214" t="s">
        <v>319</v>
      </c>
      <c r="M36" s="4"/>
    </row>
    <row r="37" spans="1:1028" s="212" customFormat="1" ht="89.25">
      <c r="A37" s="128">
        <v>33</v>
      </c>
      <c r="B37" s="214" t="s">
        <v>326</v>
      </c>
      <c r="C37" s="191"/>
      <c r="D37" s="360">
        <v>3550100.64</v>
      </c>
      <c r="E37" s="361"/>
      <c r="F37" s="214"/>
      <c r="G37" s="216"/>
      <c r="H37" s="75"/>
      <c r="I37" s="214"/>
      <c r="J37" s="214" t="s">
        <v>319</v>
      </c>
      <c r="K37" s="214"/>
      <c r="L37" s="214" t="s">
        <v>319</v>
      </c>
      <c r="M37" s="4"/>
    </row>
    <row r="38" spans="1:1028" s="212" customFormat="1" ht="25.5">
      <c r="A38" s="128">
        <v>34</v>
      </c>
      <c r="B38" s="214" t="s">
        <v>119</v>
      </c>
      <c r="C38" s="191">
        <v>1998</v>
      </c>
      <c r="D38" s="360">
        <v>58877.15</v>
      </c>
      <c r="E38" s="361"/>
      <c r="F38" s="214"/>
      <c r="G38" s="216"/>
      <c r="H38" s="75" t="s">
        <v>123</v>
      </c>
      <c r="I38" s="214" t="s">
        <v>319</v>
      </c>
      <c r="J38" s="214" t="s">
        <v>319</v>
      </c>
      <c r="K38" s="214" t="s">
        <v>321</v>
      </c>
      <c r="L38" s="214" t="s">
        <v>319</v>
      </c>
      <c r="M38" s="4"/>
    </row>
    <row r="39" spans="1:1028" s="212" customFormat="1" ht="25.5">
      <c r="A39" s="128">
        <v>35</v>
      </c>
      <c r="B39" s="218" t="s">
        <v>120</v>
      </c>
      <c r="C39" s="254">
        <v>1998</v>
      </c>
      <c r="D39" s="275">
        <v>306692.03999999998</v>
      </c>
      <c r="E39" s="205"/>
      <c r="F39" s="218"/>
      <c r="G39" s="202"/>
      <c r="H39" s="148" t="s">
        <v>123</v>
      </c>
      <c r="I39" s="214" t="s">
        <v>319</v>
      </c>
      <c r="J39" s="214" t="s">
        <v>319</v>
      </c>
      <c r="K39" s="214" t="s">
        <v>321</v>
      </c>
      <c r="L39" s="214" t="s">
        <v>319</v>
      </c>
      <c r="M39" s="4"/>
    </row>
    <row r="40" spans="1:1028" s="212" customFormat="1">
      <c r="A40" s="128">
        <v>36</v>
      </c>
      <c r="B40" s="214" t="s">
        <v>125</v>
      </c>
      <c r="C40" s="191" t="s">
        <v>126</v>
      </c>
      <c r="D40" s="360">
        <v>760559.21</v>
      </c>
      <c r="E40" s="361"/>
      <c r="F40" s="214">
        <v>207.71</v>
      </c>
      <c r="G40" s="216"/>
      <c r="H40" s="75" t="s">
        <v>41</v>
      </c>
      <c r="I40" s="214" t="s">
        <v>319</v>
      </c>
      <c r="J40" s="214" t="s">
        <v>319</v>
      </c>
      <c r="K40" s="214" t="s">
        <v>391</v>
      </c>
      <c r="L40" s="214" t="s">
        <v>319</v>
      </c>
      <c r="M40" s="4"/>
    </row>
    <row r="41" spans="1:1028" s="212" customFormat="1" ht="15" customHeight="1">
      <c r="A41" s="128">
        <v>37</v>
      </c>
      <c r="B41" s="214" t="s">
        <v>135</v>
      </c>
      <c r="C41" s="191">
        <v>1984</v>
      </c>
      <c r="D41" s="360">
        <v>196648.71</v>
      </c>
      <c r="E41" s="361"/>
      <c r="F41" s="214">
        <v>80.12</v>
      </c>
      <c r="G41" s="216"/>
      <c r="H41" s="75" t="s">
        <v>185</v>
      </c>
      <c r="I41" s="214" t="s">
        <v>319</v>
      </c>
      <c r="J41" s="214" t="s">
        <v>319</v>
      </c>
      <c r="K41" s="214" t="s">
        <v>327</v>
      </c>
      <c r="L41" s="214" t="s">
        <v>319</v>
      </c>
      <c r="M41" s="4"/>
    </row>
    <row r="42" spans="1:1028" s="162" customFormat="1">
      <c r="A42" s="128">
        <v>38</v>
      </c>
      <c r="B42" s="157" t="s">
        <v>179</v>
      </c>
      <c r="C42" s="158"/>
      <c r="D42" s="367">
        <v>18228</v>
      </c>
      <c r="E42" s="368"/>
      <c r="F42" s="157">
        <v>84</v>
      </c>
      <c r="G42" s="159"/>
      <c r="H42" s="160" t="s">
        <v>180</v>
      </c>
      <c r="I42" s="161" t="s">
        <v>319</v>
      </c>
      <c r="J42" s="161" t="s">
        <v>319</v>
      </c>
      <c r="K42" s="214" t="s">
        <v>323</v>
      </c>
      <c r="L42" s="161" t="s">
        <v>320</v>
      </c>
      <c r="M42" s="86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  <c r="EK42" s="87"/>
      <c r="EL42" s="87"/>
      <c r="EM42" s="87"/>
      <c r="EN42" s="87"/>
      <c r="EO42" s="87"/>
      <c r="EP42" s="87"/>
      <c r="EQ42" s="87"/>
      <c r="ER42" s="87"/>
      <c r="ES42" s="87"/>
      <c r="ET42" s="87"/>
      <c r="EU42" s="87"/>
      <c r="EV42" s="87"/>
      <c r="EW42" s="87"/>
      <c r="EX42" s="87"/>
      <c r="EY42" s="87"/>
      <c r="EZ42" s="87"/>
      <c r="FA42" s="87"/>
      <c r="FB42" s="87"/>
      <c r="FC42" s="87"/>
      <c r="FD42" s="87"/>
      <c r="FE42" s="87"/>
      <c r="FF42" s="87"/>
      <c r="FG42" s="87"/>
      <c r="FH42" s="87"/>
      <c r="FI42" s="87"/>
      <c r="FJ42" s="87"/>
      <c r="FK42" s="87"/>
      <c r="FL42" s="87"/>
      <c r="FM42" s="87"/>
      <c r="FN42" s="87"/>
      <c r="FO42" s="87"/>
      <c r="FP42" s="87"/>
      <c r="FQ42" s="87"/>
      <c r="FR42" s="87"/>
      <c r="FS42" s="87"/>
      <c r="FT42" s="87"/>
      <c r="FU42" s="87"/>
      <c r="FV42" s="87"/>
      <c r="FW42" s="87"/>
      <c r="FX42" s="87"/>
      <c r="FY42" s="87"/>
      <c r="FZ42" s="87"/>
      <c r="GA42" s="87"/>
      <c r="GB42" s="87"/>
      <c r="GC42" s="87"/>
      <c r="GD42" s="87"/>
      <c r="GE42" s="87"/>
      <c r="GF42" s="87"/>
      <c r="GG42" s="87"/>
      <c r="GH42" s="87"/>
      <c r="GI42" s="87"/>
      <c r="GJ42" s="87"/>
      <c r="GK42" s="87"/>
      <c r="GL42" s="87"/>
      <c r="GM42" s="87"/>
      <c r="GN42" s="87"/>
      <c r="GO42" s="87"/>
      <c r="GP42" s="87"/>
      <c r="GQ42" s="87"/>
      <c r="GR42" s="87"/>
      <c r="GS42" s="87"/>
      <c r="GT42" s="87"/>
      <c r="GU42" s="87"/>
      <c r="GV42" s="87"/>
      <c r="GW42" s="87"/>
      <c r="GX42" s="87"/>
      <c r="GY42" s="87"/>
      <c r="GZ42" s="87"/>
      <c r="HA42" s="87"/>
      <c r="HB42" s="87"/>
      <c r="HC42" s="87"/>
      <c r="HD42" s="87"/>
      <c r="HE42" s="87"/>
      <c r="HF42" s="87"/>
      <c r="HG42" s="87"/>
      <c r="HH42" s="87"/>
      <c r="HI42" s="87"/>
      <c r="HJ42" s="87"/>
      <c r="HK42" s="87"/>
      <c r="HL42" s="87"/>
      <c r="HM42" s="87"/>
      <c r="HN42" s="87"/>
      <c r="HO42" s="87"/>
      <c r="HP42" s="87"/>
      <c r="HQ42" s="87"/>
      <c r="HR42" s="87"/>
      <c r="HS42" s="87"/>
      <c r="HT42" s="87"/>
      <c r="HU42" s="87"/>
      <c r="HV42" s="87"/>
      <c r="HW42" s="87"/>
      <c r="HX42" s="87"/>
      <c r="HY42" s="87"/>
      <c r="HZ42" s="87"/>
      <c r="IA42" s="87"/>
      <c r="IB42" s="87"/>
      <c r="IC42" s="87"/>
      <c r="ID42" s="87"/>
      <c r="IE42" s="87"/>
      <c r="IF42" s="87"/>
      <c r="IG42" s="87"/>
      <c r="IH42" s="87"/>
      <c r="II42" s="87"/>
      <c r="IJ42" s="87"/>
      <c r="IK42" s="87"/>
      <c r="IL42" s="87"/>
      <c r="IM42" s="87"/>
      <c r="IN42" s="87"/>
      <c r="IO42" s="87"/>
      <c r="IP42" s="87"/>
      <c r="IQ42" s="87"/>
      <c r="IR42" s="87"/>
      <c r="IS42" s="87"/>
      <c r="IT42" s="87"/>
      <c r="IU42" s="87"/>
      <c r="IV42" s="87"/>
      <c r="IW42" s="87"/>
      <c r="IX42" s="87"/>
      <c r="IY42" s="87"/>
      <c r="IZ42" s="87"/>
      <c r="JA42" s="87"/>
      <c r="JB42" s="87"/>
      <c r="JC42" s="87"/>
      <c r="JD42" s="87"/>
      <c r="JE42" s="87"/>
      <c r="JF42" s="87"/>
      <c r="JG42" s="87"/>
      <c r="JH42" s="87"/>
      <c r="JI42" s="87"/>
      <c r="JJ42" s="87"/>
      <c r="JK42" s="87"/>
      <c r="JL42" s="87"/>
      <c r="JM42" s="87"/>
      <c r="JN42" s="87"/>
      <c r="JO42" s="87"/>
      <c r="JP42" s="87"/>
      <c r="JQ42" s="87"/>
      <c r="JR42" s="87"/>
      <c r="JS42" s="87"/>
      <c r="JT42" s="87"/>
      <c r="JU42" s="87"/>
      <c r="JV42" s="87"/>
      <c r="JW42" s="87"/>
      <c r="JX42" s="87"/>
      <c r="JY42" s="87"/>
      <c r="JZ42" s="87"/>
      <c r="KA42" s="87"/>
      <c r="KB42" s="87"/>
      <c r="KC42" s="87"/>
      <c r="KD42" s="87"/>
      <c r="KE42" s="87"/>
      <c r="KF42" s="87"/>
      <c r="KG42" s="87"/>
      <c r="KH42" s="87"/>
      <c r="KI42" s="87"/>
      <c r="KJ42" s="87"/>
      <c r="KK42" s="87"/>
      <c r="KL42" s="87"/>
      <c r="KM42" s="87"/>
      <c r="KN42" s="87"/>
      <c r="KO42" s="87"/>
      <c r="KP42" s="87"/>
      <c r="KQ42" s="87"/>
      <c r="KR42" s="87"/>
      <c r="KS42" s="87"/>
      <c r="KT42" s="87"/>
      <c r="KU42" s="87"/>
      <c r="KV42" s="87"/>
      <c r="KW42" s="87"/>
      <c r="KX42" s="87"/>
      <c r="KY42" s="87"/>
      <c r="KZ42" s="87"/>
      <c r="LA42" s="87"/>
      <c r="LB42" s="87"/>
      <c r="LC42" s="87"/>
      <c r="LD42" s="87"/>
      <c r="LE42" s="87"/>
      <c r="LF42" s="87"/>
      <c r="LG42" s="87"/>
      <c r="LH42" s="87"/>
      <c r="LI42" s="87"/>
      <c r="LJ42" s="87"/>
      <c r="LK42" s="87"/>
      <c r="LL42" s="87"/>
      <c r="LM42" s="87"/>
      <c r="LN42" s="87"/>
      <c r="LO42" s="87"/>
      <c r="LP42" s="87"/>
      <c r="LQ42" s="87"/>
      <c r="LR42" s="87"/>
      <c r="LS42" s="87"/>
      <c r="LT42" s="87"/>
      <c r="LU42" s="87"/>
      <c r="LV42" s="87"/>
      <c r="LW42" s="87"/>
      <c r="LX42" s="87"/>
      <c r="LY42" s="87"/>
      <c r="LZ42" s="87"/>
      <c r="MA42" s="87"/>
      <c r="MB42" s="87"/>
      <c r="MC42" s="87"/>
      <c r="MD42" s="87"/>
      <c r="ME42" s="87"/>
      <c r="MF42" s="87"/>
      <c r="MG42" s="87"/>
      <c r="MH42" s="87"/>
      <c r="MI42" s="87"/>
      <c r="MJ42" s="87"/>
      <c r="MK42" s="87"/>
      <c r="ML42" s="87"/>
      <c r="MM42" s="87"/>
      <c r="MN42" s="87"/>
      <c r="MO42" s="87"/>
      <c r="MP42" s="87"/>
      <c r="MQ42" s="87"/>
      <c r="MR42" s="87"/>
      <c r="MS42" s="87"/>
      <c r="MT42" s="87"/>
      <c r="MU42" s="87"/>
      <c r="MV42" s="87"/>
      <c r="MW42" s="87"/>
      <c r="MX42" s="87"/>
      <c r="MY42" s="87"/>
      <c r="MZ42" s="87"/>
      <c r="NA42" s="87"/>
      <c r="NB42" s="87"/>
      <c r="NC42" s="87"/>
      <c r="ND42" s="87"/>
      <c r="NE42" s="87"/>
      <c r="NF42" s="87"/>
      <c r="NG42" s="87"/>
      <c r="NH42" s="87"/>
      <c r="NI42" s="87"/>
      <c r="NJ42" s="87"/>
      <c r="NK42" s="87"/>
      <c r="NL42" s="87"/>
      <c r="NM42" s="87"/>
      <c r="NN42" s="87"/>
      <c r="NO42" s="87"/>
      <c r="NP42" s="87"/>
      <c r="NQ42" s="87"/>
      <c r="NR42" s="87"/>
      <c r="NS42" s="87"/>
      <c r="NT42" s="87"/>
      <c r="NU42" s="87"/>
      <c r="NV42" s="87"/>
      <c r="NW42" s="87"/>
      <c r="NX42" s="87"/>
      <c r="NY42" s="87"/>
      <c r="NZ42" s="87"/>
      <c r="OA42" s="87"/>
      <c r="OB42" s="87"/>
      <c r="OC42" s="87"/>
      <c r="OD42" s="87"/>
      <c r="OE42" s="87"/>
      <c r="OF42" s="87"/>
      <c r="OG42" s="87"/>
      <c r="OH42" s="87"/>
      <c r="OI42" s="87"/>
      <c r="OJ42" s="87"/>
      <c r="OK42" s="87"/>
      <c r="OL42" s="87"/>
      <c r="OM42" s="87"/>
      <c r="ON42" s="87"/>
      <c r="OO42" s="87"/>
      <c r="OP42" s="87"/>
      <c r="OQ42" s="87"/>
      <c r="OR42" s="87"/>
      <c r="OS42" s="87"/>
      <c r="OT42" s="87"/>
      <c r="OU42" s="87"/>
      <c r="OV42" s="87"/>
      <c r="OW42" s="87"/>
      <c r="OX42" s="87"/>
      <c r="OY42" s="87"/>
      <c r="OZ42" s="87"/>
      <c r="PA42" s="87"/>
      <c r="PB42" s="87"/>
      <c r="PC42" s="87"/>
      <c r="PD42" s="87"/>
      <c r="PE42" s="87"/>
      <c r="PF42" s="87"/>
      <c r="PG42" s="87"/>
      <c r="PH42" s="87"/>
      <c r="PI42" s="87"/>
      <c r="PJ42" s="87"/>
      <c r="PK42" s="87"/>
      <c r="PL42" s="87"/>
      <c r="PM42" s="87"/>
      <c r="PN42" s="87"/>
      <c r="PO42" s="87"/>
      <c r="PP42" s="87"/>
      <c r="PQ42" s="87"/>
      <c r="PR42" s="87"/>
      <c r="PS42" s="87"/>
      <c r="PT42" s="87"/>
      <c r="PU42" s="87"/>
      <c r="PV42" s="87"/>
      <c r="PW42" s="87"/>
      <c r="PX42" s="87"/>
      <c r="PY42" s="87"/>
      <c r="PZ42" s="87"/>
      <c r="QA42" s="87"/>
      <c r="QB42" s="87"/>
      <c r="QC42" s="87"/>
      <c r="QD42" s="87"/>
      <c r="QE42" s="87"/>
      <c r="QF42" s="87"/>
      <c r="QG42" s="87"/>
      <c r="QH42" s="87"/>
      <c r="QI42" s="87"/>
      <c r="QJ42" s="87"/>
      <c r="QK42" s="87"/>
      <c r="QL42" s="87"/>
      <c r="QM42" s="87"/>
      <c r="QN42" s="87"/>
      <c r="QO42" s="87"/>
      <c r="QP42" s="87"/>
      <c r="QQ42" s="87"/>
      <c r="QR42" s="87"/>
      <c r="QS42" s="87"/>
      <c r="QT42" s="87"/>
      <c r="QU42" s="87"/>
      <c r="QV42" s="87"/>
      <c r="QW42" s="87"/>
      <c r="QX42" s="87"/>
      <c r="QY42" s="87"/>
      <c r="QZ42" s="87"/>
      <c r="RA42" s="87"/>
      <c r="RB42" s="87"/>
      <c r="RC42" s="87"/>
      <c r="RD42" s="87"/>
      <c r="RE42" s="87"/>
      <c r="RF42" s="87"/>
      <c r="RG42" s="87"/>
      <c r="RH42" s="87"/>
      <c r="RI42" s="87"/>
      <c r="RJ42" s="87"/>
      <c r="RK42" s="87"/>
      <c r="RL42" s="87"/>
      <c r="RM42" s="87"/>
      <c r="RN42" s="87"/>
      <c r="RO42" s="87"/>
      <c r="RP42" s="87"/>
      <c r="RQ42" s="87"/>
      <c r="RR42" s="87"/>
      <c r="RS42" s="87"/>
      <c r="RT42" s="87"/>
      <c r="RU42" s="87"/>
      <c r="RV42" s="87"/>
      <c r="RW42" s="87"/>
      <c r="RX42" s="87"/>
      <c r="RY42" s="87"/>
      <c r="RZ42" s="87"/>
      <c r="SA42" s="87"/>
      <c r="SB42" s="87"/>
      <c r="SC42" s="87"/>
      <c r="SD42" s="87"/>
      <c r="SE42" s="87"/>
      <c r="SF42" s="87"/>
      <c r="SG42" s="87"/>
      <c r="SH42" s="87"/>
      <c r="SI42" s="87"/>
      <c r="SJ42" s="87"/>
      <c r="SK42" s="87"/>
      <c r="SL42" s="87"/>
      <c r="SM42" s="87"/>
      <c r="SN42" s="87"/>
      <c r="SO42" s="87"/>
      <c r="SP42" s="87"/>
      <c r="SQ42" s="87"/>
      <c r="SR42" s="87"/>
      <c r="SS42" s="87"/>
      <c r="ST42" s="87"/>
      <c r="SU42" s="87"/>
      <c r="SV42" s="87"/>
      <c r="SW42" s="87"/>
      <c r="SX42" s="87"/>
      <c r="SY42" s="87"/>
      <c r="SZ42" s="87"/>
      <c r="TA42" s="87"/>
      <c r="TB42" s="87"/>
      <c r="TC42" s="87"/>
      <c r="TD42" s="87"/>
      <c r="TE42" s="87"/>
      <c r="TF42" s="87"/>
      <c r="TG42" s="87"/>
      <c r="TH42" s="87"/>
      <c r="TI42" s="87"/>
      <c r="TJ42" s="87"/>
      <c r="TK42" s="87"/>
      <c r="TL42" s="87"/>
      <c r="TM42" s="87"/>
      <c r="TN42" s="87"/>
      <c r="TO42" s="87"/>
      <c r="TP42" s="87"/>
      <c r="TQ42" s="87"/>
      <c r="TR42" s="87"/>
      <c r="TS42" s="87"/>
      <c r="TT42" s="87"/>
      <c r="TU42" s="87"/>
      <c r="TV42" s="87"/>
      <c r="TW42" s="87"/>
      <c r="TX42" s="87"/>
      <c r="TY42" s="87"/>
      <c r="TZ42" s="87"/>
      <c r="UA42" s="87"/>
      <c r="UB42" s="87"/>
      <c r="UC42" s="87"/>
      <c r="UD42" s="87"/>
      <c r="UE42" s="87"/>
      <c r="UF42" s="87"/>
      <c r="UG42" s="87"/>
      <c r="UH42" s="87"/>
      <c r="UI42" s="87"/>
      <c r="UJ42" s="87"/>
      <c r="UK42" s="87"/>
      <c r="UL42" s="87"/>
      <c r="UM42" s="87"/>
      <c r="UN42" s="87"/>
      <c r="UO42" s="87"/>
      <c r="UP42" s="87"/>
      <c r="UQ42" s="87"/>
      <c r="UR42" s="87"/>
      <c r="US42" s="87"/>
      <c r="UT42" s="87"/>
      <c r="UU42" s="87"/>
      <c r="UV42" s="87"/>
      <c r="UW42" s="87"/>
      <c r="UX42" s="87"/>
      <c r="UY42" s="87"/>
      <c r="UZ42" s="87"/>
      <c r="VA42" s="87"/>
      <c r="VB42" s="87"/>
      <c r="VC42" s="87"/>
      <c r="VD42" s="87"/>
      <c r="VE42" s="87"/>
      <c r="VF42" s="87"/>
      <c r="VG42" s="87"/>
      <c r="VH42" s="87"/>
      <c r="VI42" s="87"/>
      <c r="VJ42" s="87"/>
      <c r="VK42" s="87"/>
      <c r="VL42" s="87"/>
      <c r="VM42" s="87"/>
      <c r="VN42" s="87"/>
      <c r="VO42" s="87"/>
      <c r="VP42" s="87"/>
      <c r="VQ42" s="87"/>
      <c r="VR42" s="87"/>
      <c r="VS42" s="87"/>
      <c r="VT42" s="87"/>
      <c r="VU42" s="87"/>
      <c r="VV42" s="87"/>
      <c r="VW42" s="87"/>
      <c r="VX42" s="87"/>
      <c r="VY42" s="87"/>
      <c r="VZ42" s="87"/>
      <c r="WA42" s="87"/>
      <c r="WB42" s="87"/>
      <c r="WC42" s="87"/>
      <c r="WD42" s="87"/>
      <c r="WE42" s="87"/>
      <c r="WF42" s="87"/>
      <c r="WG42" s="87"/>
      <c r="WH42" s="87"/>
      <c r="WI42" s="87"/>
      <c r="WJ42" s="87"/>
      <c r="WK42" s="87"/>
      <c r="WL42" s="87"/>
      <c r="WM42" s="87"/>
      <c r="WN42" s="87"/>
      <c r="WO42" s="87"/>
      <c r="WP42" s="87"/>
      <c r="WQ42" s="87"/>
      <c r="WR42" s="87"/>
      <c r="WS42" s="87"/>
      <c r="WT42" s="87"/>
      <c r="WU42" s="87"/>
      <c r="WV42" s="87"/>
      <c r="WW42" s="87"/>
      <c r="WX42" s="87"/>
      <c r="WY42" s="87"/>
      <c r="WZ42" s="87"/>
      <c r="XA42" s="87"/>
      <c r="XB42" s="87"/>
      <c r="XC42" s="87"/>
      <c r="XD42" s="87"/>
      <c r="XE42" s="87"/>
      <c r="XF42" s="87"/>
      <c r="XG42" s="87"/>
      <c r="XH42" s="87"/>
      <c r="XI42" s="87"/>
      <c r="XJ42" s="87"/>
      <c r="XK42" s="87"/>
      <c r="XL42" s="87"/>
      <c r="XM42" s="87"/>
      <c r="XN42" s="87"/>
      <c r="XO42" s="87"/>
      <c r="XP42" s="87"/>
      <c r="XQ42" s="87"/>
      <c r="XR42" s="87"/>
      <c r="XS42" s="87"/>
      <c r="XT42" s="87"/>
      <c r="XU42" s="87"/>
      <c r="XV42" s="87"/>
      <c r="XW42" s="87"/>
      <c r="XX42" s="87"/>
      <c r="XY42" s="87"/>
      <c r="XZ42" s="87"/>
      <c r="YA42" s="87"/>
      <c r="YB42" s="87"/>
      <c r="YC42" s="87"/>
      <c r="YD42" s="87"/>
      <c r="YE42" s="87"/>
      <c r="YF42" s="87"/>
      <c r="YG42" s="87"/>
      <c r="YH42" s="87"/>
      <c r="YI42" s="87"/>
      <c r="YJ42" s="87"/>
      <c r="YK42" s="87"/>
      <c r="YL42" s="87"/>
      <c r="YM42" s="87"/>
      <c r="YN42" s="87"/>
      <c r="YO42" s="87"/>
      <c r="YP42" s="87"/>
      <c r="YQ42" s="87"/>
      <c r="YR42" s="87"/>
      <c r="YS42" s="87"/>
      <c r="YT42" s="87"/>
      <c r="YU42" s="87"/>
      <c r="YV42" s="87"/>
      <c r="YW42" s="87"/>
      <c r="YX42" s="87"/>
      <c r="YY42" s="87"/>
      <c r="YZ42" s="87"/>
      <c r="ZA42" s="87"/>
      <c r="ZB42" s="87"/>
      <c r="ZC42" s="87"/>
      <c r="ZD42" s="87"/>
      <c r="ZE42" s="87"/>
      <c r="ZF42" s="87"/>
      <c r="ZG42" s="87"/>
      <c r="ZH42" s="87"/>
      <c r="ZI42" s="87"/>
      <c r="ZJ42" s="87"/>
      <c r="ZK42" s="87"/>
      <c r="ZL42" s="87"/>
      <c r="ZM42" s="87"/>
      <c r="ZN42" s="87"/>
      <c r="ZO42" s="87"/>
      <c r="ZP42" s="87"/>
      <c r="ZQ42" s="87"/>
      <c r="ZR42" s="87"/>
      <c r="ZS42" s="87"/>
      <c r="ZT42" s="87"/>
      <c r="ZU42" s="87"/>
      <c r="ZV42" s="87"/>
      <c r="ZW42" s="87"/>
      <c r="ZX42" s="87"/>
      <c r="ZY42" s="87"/>
      <c r="ZZ42" s="87"/>
      <c r="AAA42" s="87"/>
      <c r="AAB42" s="87"/>
      <c r="AAC42" s="87"/>
      <c r="AAD42" s="87"/>
      <c r="AAE42" s="87"/>
      <c r="AAF42" s="87"/>
      <c r="AAG42" s="87"/>
      <c r="AAH42" s="87"/>
      <c r="AAI42" s="87"/>
      <c r="AAJ42" s="87"/>
      <c r="AAK42" s="87"/>
      <c r="AAL42" s="87"/>
      <c r="AAM42" s="87"/>
      <c r="AAN42" s="87"/>
      <c r="AAO42" s="87"/>
      <c r="AAP42" s="87"/>
      <c r="AAQ42" s="87"/>
      <c r="AAR42" s="87"/>
      <c r="AAS42" s="87"/>
      <c r="AAT42" s="87"/>
      <c r="AAU42" s="87"/>
      <c r="AAV42" s="87"/>
      <c r="AAW42" s="87"/>
      <c r="AAX42" s="87"/>
      <c r="AAY42" s="87"/>
      <c r="AAZ42" s="87"/>
      <c r="ABA42" s="87"/>
      <c r="ABB42" s="87"/>
      <c r="ABC42" s="87"/>
      <c r="ABD42" s="87"/>
      <c r="ABE42" s="87"/>
      <c r="ABF42" s="87"/>
      <c r="ABG42" s="87"/>
      <c r="ABH42" s="87"/>
      <c r="ABI42" s="87"/>
      <c r="ABJ42" s="87"/>
      <c r="ABK42" s="87"/>
      <c r="ABL42" s="87"/>
      <c r="ABM42" s="87"/>
      <c r="ABN42" s="87"/>
      <c r="ABO42" s="87"/>
      <c r="ABP42" s="87"/>
      <c r="ABQ42" s="87"/>
      <c r="ABR42" s="87"/>
      <c r="ABS42" s="87"/>
      <c r="ABT42" s="87"/>
      <c r="ABU42" s="87"/>
      <c r="ABV42" s="87"/>
      <c r="ABW42" s="87"/>
      <c r="ABX42" s="87"/>
      <c r="ABY42" s="87"/>
      <c r="ABZ42" s="87"/>
      <c r="ACA42" s="87"/>
      <c r="ACB42" s="87"/>
      <c r="ACC42" s="87"/>
      <c r="ACD42" s="87"/>
      <c r="ACE42" s="87"/>
      <c r="ACF42" s="87"/>
      <c r="ACG42" s="87"/>
      <c r="ACH42" s="87"/>
      <c r="ACI42" s="87"/>
      <c r="ACJ42" s="87"/>
      <c r="ACK42" s="87"/>
      <c r="ACL42" s="87"/>
      <c r="ACM42" s="87"/>
      <c r="ACN42" s="87"/>
      <c r="ACO42" s="87"/>
      <c r="ACP42" s="87"/>
      <c r="ACQ42" s="87"/>
      <c r="ACR42" s="87"/>
      <c r="ACS42" s="87"/>
      <c r="ACT42" s="87"/>
      <c r="ACU42" s="87"/>
      <c r="ACV42" s="87"/>
      <c r="ACW42" s="87"/>
      <c r="ACX42" s="87"/>
      <c r="ACY42" s="87"/>
      <c r="ACZ42" s="87"/>
      <c r="ADA42" s="87"/>
      <c r="ADB42" s="87"/>
      <c r="ADC42" s="87"/>
      <c r="ADD42" s="87"/>
      <c r="ADE42" s="87"/>
      <c r="ADF42" s="87"/>
      <c r="ADG42" s="87"/>
      <c r="ADH42" s="87"/>
      <c r="ADI42" s="87"/>
      <c r="ADJ42" s="87"/>
      <c r="ADK42" s="87"/>
      <c r="ADL42" s="87"/>
      <c r="ADM42" s="87"/>
      <c r="ADN42" s="87"/>
      <c r="ADO42" s="87"/>
      <c r="ADP42" s="87"/>
      <c r="ADQ42" s="87"/>
      <c r="ADR42" s="87"/>
      <c r="ADS42" s="87"/>
      <c r="ADT42" s="87"/>
      <c r="ADU42" s="87"/>
      <c r="ADV42" s="87"/>
      <c r="ADW42" s="87"/>
      <c r="ADX42" s="87"/>
      <c r="ADY42" s="87"/>
      <c r="ADZ42" s="87"/>
      <c r="AEA42" s="87"/>
      <c r="AEB42" s="87"/>
      <c r="AEC42" s="87"/>
      <c r="AED42" s="87"/>
      <c r="AEE42" s="87"/>
      <c r="AEF42" s="87"/>
      <c r="AEG42" s="87"/>
      <c r="AEH42" s="87"/>
      <c r="AEI42" s="87"/>
      <c r="AEJ42" s="87"/>
      <c r="AEK42" s="87"/>
      <c r="AEL42" s="87"/>
      <c r="AEM42" s="87"/>
      <c r="AEN42" s="87"/>
      <c r="AEO42" s="87"/>
      <c r="AEP42" s="87"/>
      <c r="AEQ42" s="87"/>
      <c r="AER42" s="87"/>
      <c r="AES42" s="87"/>
      <c r="AET42" s="87"/>
      <c r="AEU42" s="87"/>
      <c r="AEV42" s="87"/>
      <c r="AEW42" s="87"/>
      <c r="AEX42" s="87"/>
      <c r="AEY42" s="87"/>
      <c r="AEZ42" s="87"/>
      <c r="AFA42" s="87"/>
      <c r="AFB42" s="87"/>
      <c r="AFC42" s="87"/>
      <c r="AFD42" s="87"/>
      <c r="AFE42" s="87"/>
      <c r="AFF42" s="87"/>
      <c r="AFG42" s="87"/>
      <c r="AFH42" s="87"/>
      <c r="AFI42" s="87"/>
      <c r="AFJ42" s="87"/>
      <c r="AFK42" s="87"/>
      <c r="AFL42" s="87"/>
      <c r="AFM42" s="87"/>
      <c r="AFN42" s="87"/>
      <c r="AFO42" s="87"/>
      <c r="AFP42" s="87"/>
      <c r="AFQ42" s="87"/>
      <c r="AFR42" s="87"/>
      <c r="AFS42" s="87"/>
      <c r="AFT42" s="87"/>
      <c r="AFU42" s="87"/>
      <c r="AFV42" s="87"/>
      <c r="AFW42" s="87"/>
      <c r="AFX42" s="87"/>
      <c r="AFY42" s="87"/>
      <c r="AFZ42" s="87"/>
      <c r="AGA42" s="87"/>
      <c r="AGB42" s="87"/>
      <c r="AGC42" s="87"/>
      <c r="AGD42" s="87"/>
      <c r="AGE42" s="87"/>
      <c r="AGF42" s="87"/>
      <c r="AGG42" s="87"/>
      <c r="AGH42" s="87"/>
      <c r="AGI42" s="87"/>
      <c r="AGJ42" s="87"/>
      <c r="AGK42" s="87"/>
      <c r="AGL42" s="87"/>
      <c r="AGM42" s="87"/>
      <c r="AGN42" s="87"/>
      <c r="AGO42" s="87"/>
      <c r="AGP42" s="87"/>
      <c r="AGQ42" s="87"/>
      <c r="AGR42" s="87"/>
      <c r="AGS42" s="87"/>
      <c r="AGT42" s="87"/>
      <c r="AGU42" s="87"/>
      <c r="AGV42" s="87"/>
      <c r="AGW42" s="87"/>
      <c r="AGX42" s="87"/>
      <c r="AGY42" s="87"/>
      <c r="AGZ42" s="87"/>
      <c r="AHA42" s="87"/>
      <c r="AHB42" s="87"/>
      <c r="AHC42" s="87"/>
      <c r="AHD42" s="87"/>
      <c r="AHE42" s="87"/>
      <c r="AHF42" s="87"/>
      <c r="AHG42" s="87"/>
      <c r="AHH42" s="87"/>
      <c r="AHI42" s="87"/>
      <c r="AHJ42" s="87"/>
      <c r="AHK42" s="87"/>
      <c r="AHL42" s="87"/>
      <c r="AHM42" s="87"/>
      <c r="AHN42" s="87"/>
      <c r="AHO42" s="87"/>
      <c r="AHP42" s="87"/>
      <c r="AHQ42" s="87"/>
      <c r="AHR42" s="87"/>
      <c r="AHS42" s="87"/>
      <c r="AHT42" s="87"/>
      <c r="AHU42" s="87"/>
      <c r="AHV42" s="87"/>
      <c r="AHW42" s="87"/>
      <c r="AHX42" s="87"/>
      <c r="AHY42" s="87"/>
      <c r="AHZ42" s="87"/>
      <c r="AIA42" s="87"/>
      <c r="AIB42" s="87"/>
      <c r="AIC42" s="87"/>
      <c r="AID42" s="87"/>
      <c r="AIE42" s="87"/>
      <c r="AIF42" s="87"/>
      <c r="AIG42" s="87"/>
      <c r="AIH42" s="87"/>
      <c r="AII42" s="87"/>
      <c r="AIJ42" s="87"/>
      <c r="AIK42" s="87"/>
      <c r="AIL42" s="87"/>
      <c r="AIM42" s="87"/>
      <c r="AIN42" s="87"/>
      <c r="AIO42" s="87"/>
      <c r="AIP42" s="87"/>
      <c r="AIQ42" s="87"/>
      <c r="AIR42" s="87"/>
      <c r="AIS42" s="87"/>
      <c r="AIT42" s="87"/>
      <c r="AIU42" s="87"/>
      <c r="AIV42" s="87"/>
      <c r="AIW42" s="87"/>
      <c r="AIX42" s="87"/>
      <c r="AIY42" s="87"/>
      <c r="AIZ42" s="87"/>
      <c r="AJA42" s="87"/>
      <c r="AJB42" s="87"/>
      <c r="AJC42" s="87"/>
      <c r="AJD42" s="87"/>
      <c r="AJE42" s="87"/>
      <c r="AJF42" s="87"/>
      <c r="AJG42" s="87"/>
      <c r="AJH42" s="87"/>
      <c r="AJI42" s="87"/>
      <c r="AJJ42" s="87"/>
      <c r="AJK42" s="87"/>
      <c r="AJL42" s="87"/>
      <c r="AJM42" s="87"/>
      <c r="AJN42" s="87"/>
      <c r="AJO42" s="87"/>
      <c r="AJP42" s="87"/>
      <c r="AJQ42" s="87"/>
      <c r="AJR42" s="87"/>
      <c r="AJS42" s="87"/>
      <c r="AJT42" s="87"/>
      <c r="AJU42" s="87"/>
      <c r="AJV42" s="87"/>
      <c r="AJW42" s="87"/>
      <c r="AJX42" s="87"/>
      <c r="AJY42" s="87"/>
      <c r="AJZ42" s="87"/>
      <c r="AKA42" s="87"/>
      <c r="AKB42" s="87"/>
      <c r="AKC42" s="87"/>
      <c r="AKD42" s="87"/>
      <c r="AKE42" s="87"/>
      <c r="AKF42" s="87"/>
      <c r="AKG42" s="87"/>
      <c r="AKH42" s="87"/>
      <c r="AKI42" s="87"/>
      <c r="AKJ42" s="87"/>
      <c r="AKK42" s="87"/>
      <c r="AKL42" s="87"/>
      <c r="AKM42" s="87"/>
      <c r="AKN42" s="87"/>
      <c r="AKO42" s="87"/>
      <c r="AKP42" s="87"/>
      <c r="AKQ42" s="87"/>
      <c r="AKR42" s="87"/>
      <c r="AKS42" s="87"/>
      <c r="AKT42" s="87"/>
      <c r="AKU42" s="87"/>
      <c r="AKV42" s="87"/>
      <c r="AKW42" s="87"/>
      <c r="AKX42" s="87"/>
      <c r="AKY42" s="87"/>
      <c r="AKZ42" s="87"/>
      <c r="ALA42" s="87"/>
      <c r="ALB42" s="87"/>
      <c r="ALC42" s="87"/>
      <c r="ALD42" s="87"/>
      <c r="ALE42" s="87"/>
      <c r="ALF42" s="87"/>
      <c r="ALG42" s="87"/>
      <c r="ALH42" s="87"/>
      <c r="ALI42" s="87"/>
      <c r="ALJ42" s="87"/>
      <c r="ALK42" s="87"/>
      <c r="ALL42" s="87"/>
      <c r="ALM42" s="87"/>
      <c r="ALN42" s="87"/>
      <c r="ALO42" s="87"/>
      <c r="ALP42" s="87"/>
      <c r="ALQ42" s="87"/>
      <c r="ALR42" s="87"/>
      <c r="ALS42" s="87"/>
      <c r="ALT42" s="87"/>
      <c r="ALU42" s="87"/>
      <c r="ALV42" s="87"/>
      <c r="ALW42" s="87"/>
      <c r="ALX42" s="87"/>
      <c r="ALY42" s="87"/>
      <c r="ALZ42" s="87"/>
      <c r="AMA42" s="87"/>
      <c r="AMB42" s="87"/>
      <c r="AMC42" s="87"/>
      <c r="AMD42" s="87"/>
      <c r="AME42" s="87"/>
      <c r="AMF42" s="87"/>
      <c r="AMG42" s="87"/>
      <c r="AMH42" s="87"/>
      <c r="AMI42" s="87"/>
      <c r="AMJ42" s="87"/>
      <c r="AMK42" s="87"/>
      <c r="AML42" s="87"/>
      <c r="AMM42" s="87"/>
      <c r="AMN42" s="87"/>
    </row>
    <row r="43" spans="1:1028" s="162" customFormat="1" ht="25.5">
      <c r="A43" s="128">
        <v>39</v>
      </c>
      <c r="B43" s="157" t="s">
        <v>181</v>
      </c>
      <c r="C43" s="158">
        <v>2016</v>
      </c>
      <c r="D43" s="367">
        <v>511204.99</v>
      </c>
      <c r="E43" s="368"/>
      <c r="F43" s="157">
        <v>154.19999999999999</v>
      </c>
      <c r="G43" s="159"/>
      <c r="H43" s="160" t="s">
        <v>182</v>
      </c>
      <c r="I43" s="161" t="s">
        <v>319</v>
      </c>
      <c r="J43" s="161" t="s">
        <v>319</v>
      </c>
      <c r="K43" s="214" t="s">
        <v>323</v>
      </c>
      <c r="L43" s="161" t="s">
        <v>319</v>
      </c>
      <c r="M43" s="86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87"/>
      <c r="DQ43" s="87"/>
      <c r="DR43" s="87"/>
      <c r="DS43" s="87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87"/>
      <c r="EE43" s="87"/>
      <c r="EF43" s="87"/>
      <c r="EG43" s="87"/>
      <c r="EH43" s="87"/>
      <c r="EI43" s="87"/>
      <c r="EJ43" s="87"/>
      <c r="EK43" s="87"/>
      <c r="EL43" s="87"/>
      <c r="EM43" s="87"/>
      <c r="EN43" s="87"/>
      <c r="EO43" s="87"/>
      <c r="EP43" s="87"/>
      <c r="EQ43" s="87"/>
      <c r="ER43" s="87"/>
      <c r="ES43" s="87"/>
      <c r="ET43" s="87"/>
      <c r="EU43" s="87"/>
      <c r="EV43" s="87"/>
      <c r="EW43" s="87"/>
      <c r="EX43" s="87"/>
      <c r="EY43" s="87"/>
      <c r="EZ43" s="87"/>
      <c r="FA43" s="87"/>
      <c r="FB43" s="87"/>
      <c r="FC43" s="87"/>
      <c r="FD43" s="87"/>
      <c r="FE43" s="87"/>
      <c r="FF43" s="87"/>
      <c r="FG43" s="87"/>
      <c r="FH43" s="87"/>
      <c r="FI43" s="87"/>
      <c r="FJ43" s="87"/>
      <c r="FK43" s="87"/>
      <c r="FL43" s="87"/>
      <c r="FM43" s="87"/>
      <c r="FN43" s="87"/>
      <c r="FO43" s="87"/>
      <c r="FP43" s="87"/>
      <c r="FQ43" s="87"/>
      <c r="FR43" s="87"/>
      <c r="FS43" s="87"/>
      <c r="FT43" s="87"/>
      <c r="FU43" s="87"/>
      <c r="FV43" s="87"/>
      <c r="FW43" s="87"/>
      <c r="FX43" s="87"/>
      <c r="FY43" s="87"/>
      <c r="FZ43" s="87"/>
      <c r="GA43" s="87"/>
      <c r="GB43" s="87"/>
      <c r="GC43" s="87"/>
      <c r="GD43" s="87"/>
      <c r="GE43" s="87"/>
      <c r="GF43" s="87"/>
      <c r="GG43" s="87"/>
      <c r="GH43" s="87"/>
      <c r="GI43" s="87"/>
      <c r="GJ43" s="87"/>
      <c r="GK43" s="87"/>
      <c r="GL43" s="87"/>
      <c r="GM43" s="87"/>
      <c r="GN43" s="87"/>
      <c r="GO43" s="87"/>
      <c r="GP43" s="87"/>
      <c r="GQ43" s="87"/>
      <c r="GR43" s="87"/>
      <c r="GS43" s="87"/>
      <c r="GT43" s="87"/>
      <c r="GU43" s="87"/>
      <c r="GV43" s="87"/>
      <c r="GW43" s="87"/>
      <c r="GX43" s="87"/>
      <c r="GY43" s="87"/>
      <c r="GZ43" s="87"/>
      <c r="HA43" s="87"/>
      <c r="HB43" s="87"/>
      <c r="HC43" s="87"/>
      <c r="HD43" s="87"/>
      <c r="HE43" s="87"/>
      <c r="HF43" s="87"/>
      <c r="HG43" s="87"/>
      <c r="HH43" s="87"/>
      <c r="HI43" s="87"/>
      <c r="HJ43" s="87"/>
      <c r="HK43" s="87"/>
      <c r="HL43" s="87"/>
      <c r="HM43" s="87"/>
      <c r="HN43" s="87"/>
      <c r="HO43" s="87"/>
      <c r="HP43" s="87"/>
      <c r="HQ43" s="87"/>
      <c r="HR43" s="87"/>
      <c r="HS43" s="87"/>
      <c r="HT43" s="87"/>
      <c r="HU43" s="87"/>
      <c r="HV43" s="87"/>
      <c r="HW43" s="87"/>
      <c r="HX43" s="87"/>
      <c r="HY43" s="87"/>
      <c r="HZ43" s="87"/>
      <c r="IA43" s="87"/>
      <c r="IB43" s="87"/>
      <c r="IC43" s="87"/>
      <c r="ID43" s="87"/>
      <c r="IE43" s="87"/>
      <c r="IF43" s="87"/>
      <c r="IG43" s="87"/>
      <c r="IH43" s="87"/>
      <c r="II43" s="87"/>
      <c r="IJ43" s="87"/>
      <c r="IK43" s="87"/>
      <c r="IL43" s="87"/>
      <c r="IM43" s="87"/>
      <c r="IN43" s="87"/>
      <c r="IO43" s="87"/>
      <c r="IP43" s="87"/>
      <c r="IQ43" s="87"/>
      <c r="IR43" s="87"/>
      <c r="IS43" s="87"/>
      <c r="IT43" s="87"/>
      <c r="IU43" s="87"/>
      <c r="IV43" s="87"/>
      <c r="IW43" s="87"/>
      <c r="IX43" s="87"/>
      <c r="IY43" s="87"/>
      <c r="IZ43" s="87"/>
      <c r="JA43" s="87"/>
      <c r="JB43" s="87"/>
      <c r="JC43" s="87"/>
      <c r="JD43" s="87"/>
      <c r="JE43" s="87"/>
      <c r="JF43" s="87"/>
      <c r="JG43" s="87"/>
      <c r="JH43" s="87"/>
      <c r="JI43" s="87"/>
      <c r="JJ43" s="87"/>
      <c r="JK43" s="87"/>
      <c r="JL43" s="87"/>
      <c r="JM43" s="87"/>
      <c r="JN43" s="87"/>
      <c r="JO43" s="87"/>
      <c r="JP43" s="87"/>
      <c r="JQ43" s="87"/>
      <c r="JR43" s="87"/>
      <c r="JS43" s="87"/>
      <c r="JT43" s="87"/>
      <c r="JU43" s="87"/>
      <c r="JV43" s="87"/>
      <c r="JW43" s="87"/>
      <c r="JX43" s="87"/>
      <c r="JY43" s="87"/>
      <c r="JZ43" s="87"/>
      <c r="KA43" s="87"/>
      <c r="KB43" s="87"/>
      <c r="KC43" s="87"/>
      <c r="KD43" s="87"/>
      <c r="KE43" s="87"/>
      <c r="KF43" s="87"/>
      <c r="KG43" s="87"/>
      <c r="KH43" s="87"/>
      <c r="KI43" s="87"/>
      <c r="KJ43" s="87"/>
      <c r="KK43" s="87"/>
      <c r="KL43" s="87"/>
      <c r="KM43" s="87"/>
      <c r="KN43" s="87"/>
      <c r="KO43" s="87"/>
      <c r="KP43" s="87"/>
      <c r="KQ43" s="87"/>
      <c r="KR43" s="87"/>
      <c r="KS43" s="87"/>
      <c r="KT43" s="87"/>
      <c r="KU43" s="87"/>
      <c r="KV43" s="87"/>
      <c r="KW43" s="87"/>
      <c r="KX43" s="87"/>
      <c r="KY43" s="87"/>
      <c r="KZ43" s="87"/>
      <c r="LA43" s="87"/>
      <c r="LB43" s="87"/>
      <c r="LC43" s="87"/>
      <c r="LD43" s="87"/>
      <c r="LE43" s="87"/>
      <c r="LF43" s="87"/>
      <c r="LG43" s="87"/>
      <c r="LH43" s="87"/>
      <c r="LI43" s="87"/>
      <c r="LJ43" s="87"/>
      <c r="LK43" s="87"/>
      <c r="LL43" s="87"/>
      <c r="LM43" s="87"/>
      <c r="LN43" s="87"/>
      <c r="LO43" s="87"/>
      <c r="LP43" s="87"/>
      <c r="LQ43" s="87"/>
      <c r="LR43" s="87"/>
      <c r="LS43" s="87"/>
      <c r="LT43" s="87"/>
      <c r="LU43" s="87"/>
      <c r="LV43" s="87"/>
      <c r="LW43" s="87"/>
      <c r="LX43" s="87"/>
      <c r="LY43" s="87"/>
      <c r="LZ43" s="87"/>
      <c r="MA43" s="87"/>
      <c r="MB43" s="87"/>
      <c r="MC43" s="87"/>
      <c r="MD43" s="87"/>
      <c r="ME43" s="87"/>
      <c r="MF43" s="87"/>
      <c r="MG43" s="87"/>
      <c r="MH43" s="87"/>
      <c r="MI43" s="87"/>
      <c r="MJ43" s="87"/>
      <c r="MK43" s="87"/>
      <c r="ML43" s="87"/>
      <c r="MM43" s="87"/>
      <c r="MN43" s="87"/>
      <c r="MO43" s="87"/>
      <c r="MP43" s="87"/>
      <c r="MQ43" s="87"/>
      <c r="MR43" s="87"/>
      <c r="MS43" s="87"/>
      <c r="MT43" s="87"/>
      <c r="MU43" s="87"/>
      <c r="MV43" s="87"/>
      <c r="MW43" s="87"/>
      <c r="MX43" s="87"/>
      <c r="MY43" s="87"/>
      <c r="MZ43" s="87"/>
      <c r="NA43" s="87"/>
      <c r="NB43" s="87"/>
      <c r="NC43" s="87"/>
      <c r="ND43" s="87"/>
      <c r="NE43" s="87"/>
      <c r="NF43" s="87"/>
      <c r="NG43" s="87"/>
      <c r="NH43" s="87"/>
      <c r="NI43" s="87"/>
      <c r="NJ43" s="87"/>
      <c r="NK43" s="87"/>
      <c r="NL43" s="87"/>
      <c r="NM43" s="87"/>
      <c r="NN43" s="87"/>
      <c r="NO43" s="87"/>
      <c r="NP43" s="87"/>
      <c r="NQ43" s="87"/>
      <c r="NR43" s="87"/>
      <c r="NS43" s="87"/>
      <c r="NT43" s="87"/>
      <c r="NU43" s="87"/>
      <c r="NV43" s="87"/>
      <c r="NW43" s="87"/>
      <c r="NX43" s="87"/>
      <c r="NY43" s="87"/>
      <c r="NZ43" s="87"/>
      <c r="OA43" s="87"/>
      <c r="OB43" s="87"/>
      <c r="OC43" s="87"/>
      <c r="OD43" s="87"/>
      <c r="OE43" s="87"/>
      <c r="OF43" s="87"/>
      <c r="OG43" s="87"/>
      <c r="OH43" s="87"/>
      <c r="OI43" s="87"/>
      <c r="OJ43" s="87"/>
      <c r="OK43" s="87"/>
      <c r="OL43" s="87"/>
      <c r="OM43" s="87"/>
      <c r="ON43" s="87"/>
      <c r="OO43" s="87"/>
      <c r="OP43" s="87"/>
      <c r="OQ43" s="87"/>
      <c r="OR43" s="87"/>
      <c r="OS43" s="87"/>
      <c r="OT43" s="87"/>
      <c r="OU43" s="87"/>
      <c r="OV43" s="87"/>
      <c r="OW43" s="87"/>
      <c r="OX43" s="87"/>
      <c r="OY43" s="87"/>
      <c r="OZ43" s="87"/>
      <c r="PA43" s="87"/>
      <c r="PB43" s="87"/>
      <c r="PC43" s="87"/>
      <c r="PD43" s="87"/>
      <c r="PE43" s="87"/>
      <c r="PF43" s="87"/>
      <c r="PG43" s="87"/>
      <c r="PH43" s="87"/>
      <c r="PI43" s="87"/>
      <c r="PJ43" s="87"/>
      <c r="PK43" s="87"/>
      <c r="PL43" s="87"/>
      <c r="PM43" s="87"/>
      <c r="PN43" s="87"/>
      <c r="PO43" s="87"/>
      <c r="PP43" s="87"/>
      <c r="PQ43" s="87"/>
      <c r="PR43" s="87"/>
      <c r="PS43" s="87"/>
      <c r="PT43" s="87"/>
      <c r="PU43" s="87"/>
      <c r="PV43" s="87"/>
      <c r="PW43" s="87"/>
      <c r="PX43" s="87"/>
      <c r="PY43" s="87"/>
      <c r="PZ43" s="87"/>
      <c r="QA43" s="87"/>
      <c r="QB43" s="87"/>
      <c r="QC43" s="87"/>
      <c r="QD43" s="87"/>
      <c r="QE43" s="87"/>
      <c r="QF43" s="87"/>
      <c r="QG43" s="87"/>
      <c r="QH43" s="87"/>
      <c r="QI43" s="87"/>
      <c r="QJ43" s="87"/>
      <c r="QK43" s="87"/>
      <c r="QL43" s="87"/>
      <c r="QM43" s="87"/>
      <c r="QN43" s="87"/>
      <c r="QO43" s="87"/>
      <c r="QP43" s="87"/>
      <c r="QQ43" s="87"/>
      <c r="QR43" s="87"/>
      <c r="QS43" s="87"/>
      <c r="QT43" s="87"/>
      <c r="QU43" s="87"/>
      <c r="QV43" s="87"/>
      <c r="QW43" s="87"/>
      <c r="QX43" s="87"/>
      <c r="QY43" s="87"/>
      <c r="QZ43" s="87"/>
      <c r="RA43" s="87"/>
      <c r="RB43" s="87"/>
      <c r="RC43" s="87"/>
      <c r="RD43" s="87"/>
      <c r="RE43" s="87"/>
      <c r="RF43" s="87"/>
      <c r="RG43" s="87"/>
      <c r="RH43" s="87"/>
      <c r="RI43" s="87"/>
      <c r="RJ43" s="87"/>
      <c r="RK43" s="87"/>
      <c r="RL43" s="87"/>
      <c r="RM43" s="87"/>
      <c r="RN43" s="87"/>
      <c r="RO43" s="87"/>
      <c r="RP43" s="87"/>
      <c r="RQ43" s="87"/>
      <c r="RR43" s="87"/>
      <c r="RS43" s="87"/>
      <c r="RT43" s="87"/>
      <c r="RU43" s="87"/>
      <c r="RV43" s="87"/>
      <c r="RW43" s="87"/>
      <c r="RX43" s="87"/>
      <c r="RY43" s="87"/>
      <c r="RZ43" s="87"/>
      <c r="SA43" s="87"/>
      <c r="SB43" s="87"/>
      <c r="SC43" s="87"/>
      <c r="SD43" s="87"/>
      <c r="SE43" s="87"/>
      <c r="SF43" s="87"/>
      <c r="SG43" s="87"/>
      <c r="SH43" s="87"/>
      <c r="SI43" s="87"/>
      <c r="SJ43" s="87"/>
      <c r="SK43" s="87"/>
      <c r="SL43" s="87"/>
      <c r="SM43" s="87"/>
      <c r="SN43" s="87"/>
      <c r="SO43" s="87"/>
      <c r="SP43" s="87"/>
      <c r="SQ43" s="87"/>
      <c r="SR43" s="87"/>
      <c r="SS43" s="87"/>
      <c r="ST43" s="87"/>
      <c r="SU43" s="87"/>
      <c r="SV43" s="87"/>
      <c r="SW43" s="87"/>
      <c r="SX43" s="87"/>
      <c r="SY43" s="87"/>
      <c r="SZ43" s="87"/>
      <c r="TA43" s="87"/>
      <c r="TB43" s="87"/>
      <c r="TC43" s="87"/>
      <c r="TD43" s="87"/>
      <c r="TE43" s="87"/>
      <c r="TF43" s="87"/>
      <c r="TG43" s="87"/>
      <c r="TH43" s="87"/>
      <c r="TI43" s="87"/>
      <c r="TJ43" s="87"/>
      <c r="TK43" s="87"/>
      <c r="TL43" s="87"/>
      <c r="TM43" s="87"/>
      <c r="TN43" s="87"/>
      <c r="TO43" s="87"/>
      <c r="TP43" s="87"/>
      <c r="TQ43" s="87"/>
      <c r="TR43" s="87"/>
      <c r="TS43" s="87"/>
      <c r="TT43" s="87"/>
      <c r="TU43" s="87"/>
      <c r="TV43" s="87"/>
      <c r="TW43" s="87"/>
      <c r="TX43" s="87"/>
      <c r="TY43" s="87"/>
      <c r="TZ43" s="87"/>
      <c r="UA43" s="87"/>
      <c r="UB43" s="87"/>
      <c r="UC43" s="87"/>
      <c r="UD43" s="87"/>
      <c r="UE43" s="87"/>
      <c r="UF43" s="87"/>
      <c r="UG43" s="87"/>
      <c r="UH43" s="87"/>
      <c r="UI43" s="87"/>
      <c r="UJ43" s="87"/>
      <c r="UK43" s="87"/>
      <c r="UL43" s="87"/>
      <c r="UM43" s="87"/>
      <c r="UN43" s="87"/>
      <c r="UO43" s="87"/>
      <c r="UP43" s="87"/>
      <c r="UQ43" s="87"/>
      <c r="UR43" s="87"/>
      <c r="US43" s="87"/>
      <c r="UT43" s="87"/>
      <c r="UU43" s="87"/>
      <c r="UV43" s="87"/>
      <c r="UW43" s="87"/>
      <c r="UX43" s="87"/>
      <c r="UY43" s="87"/>
      <c r="UZ43" s="87"/>
      <c r="VA43" s="87"/>
      <c r="VB43" s="87"/>
      <c r="VC43" s="87"/>
      <c r="VD43" s="87"/>
      <c r="VE43" s="87"/>
      <c r="VF43" s="87"/>
      <c r="VG43" s="87"/>
      <c r="VH43" s="87"/>
      <c r="VI43" s="87"/>
      <c r="VJ43" s="87"/>
      <c r="VK43" s="87"/>
      <c r="VL43" s="87"/>
      <c r="VM43" s="87"/>
      <c r="VN43" s="87"/>
      <c r="VO43" s="87"/>
      <c r="VP43" s="87"/>
      <c r="VQ43" s="87"/>
      <c r="VR43" s="87"/>
      <c r="VS43" s="87"/>
      <c r="VT43" s="87"/>
      <c r="VU43" s="87"/>
      <c r="VV43" s="87"/>
      <c r="VW43" s="87"/>
      <c r="VX43" s="87"/>
      <c r="VY43" s="87"/>
      <c r="VZ43" s="87"/>
      <c r="WA43" s="87"/>
      <c r="WB43" s="87"/>
      <c r="WC43" s="87"/>
      <c r="WD43" s="87"/>
      <c r="WE43" s="87"/>
      <c r="WF43" s="87"/>
      <c r="WG43" s="87"/>
      <c r="WH43" s="87"/>
      <c r="WI43" s="87"/>
      <c r="WJ43" s="87"/>
      <c r="WK43" s="87"/>
      <c r="WL43" s="87"/>
      <c r="WM43" s="87"/>
      <c r="WN43" s="87"/>
      <c r="WO43" s="87"/>
      <c r="WP43" s="87"/>
      <c r="WQ43" s="87"/>
      <c r="WR43" s="87"/>
      <c r="WS43" s="87"/>
      <c r="WT43" s="87"/>
      <c r="WU43" s="87"/>
      <c r="WV43" s="87"/>
      <c r="WW43" s="87"/>
      <c r="WX43" s="87"/>
      <c r="WY43" s="87"/>
      <c r="WZ43" s="87"/>
      <c r="XA43" s="87"/>
      <c r="XB43" s="87"/>
      <c r="XC43" s="87"/>
      <c r="XD43" s="87"/>
      <c r="XE43" s="87"/>
      <c r="XF43" s="87"/>
      <c r="XG43" s="87"/>
      <c r="XH43" s="87"/>
      <c r="XI43" s="87"/>
      <c r="XJ43" s="87"/>
      <c r="XK43" s="87"/>
      <c r="XL43" s="87"/>
      <c r="XM43" s="87"/>
      <c r="XN43" s="87"/>
      <c r="XO43" s="87"/>
      <c r="XP43" s="87"/>
      <c r="XQ43" s="87"/>
      <c r="XR43" s="87"/>
      <c r="XS43" s="87"/>
      <c r="XT43" s="87"/>
      <c r="XU43" s="87"/>
      <c r="XV43" s="87"/>
      <c r="XW43" s="87"/>
      <c r="XX43" s="87"/>
      <c r="XY43" s="87"/>
      <c r="XZ43" s="87"/>
      <c r="YA43" s="87"/>
      <c r="YB43" s="87"/>
      <c r="YC43" s="87"/>
      <c r="YD43" s="87"/>
      <c r="YE43" s="87"/>
      <c r="YF43" s="87"/>
      <c r="YG43" s="87"/>
      <c r="YH43" s="87"/>
      <c r="YI43" s="87"/>
      <c r="YJ43" s="87"/>
      <c r="YK43" s="87"/>
      <c r="YL43" s="87"/>
      <c r="YM43" s="87"/>
      <c r="YN43" s="87"/>
      <c r="YO43" s="87"/>
      <c r="YP43" s="87"/>
      <c r="YQ43" s="87"/>
      <c r="YR43" s="87"/>
      <c r="YS43" s="87"/>
      <c r="YT43" s="87"/>
      <c r="YU43" s="87"/>
      <c r="YV43" s="87"/>
      <c r="YW43" s="87"/>
      <c r="YX43" s="87"/>
      <c r="YY43" s="87"/>
      <c r="YZ43" s="87"/>
      <c r="ZA43" s="87"/>
      <c r="ZB43" s="87"/>
      <c r="ZC43" s="87"/>
      <c r="ZD43" s="87"/>
      <c r="ZE43" s="87"/>
      <c r="ZF43" s="87"/>
      <c r="ZG43" s="87"/>
      <c r="ZH43" s="87"/>
      <c r="ZI43" s="87"/>
      <c r="ZJ43" s="87"/>
      <c r="ZK43" s="87"/>
      <c r="ZL43" s="87"/>
      <c r="ZM43" s="87"/>
      <c r="ZN43" s="87"/>
      <c r="ZO43" s="87"/>
      <c r="ZP43" s="87"/>
      <c r="ZQ43" s="87"/>
      <c r="ZR43" s="87"/>
      <c r="ZS43" s="87"/>
      <c r="ZT43" s="87"/>
      <c r="ZU43" s="87"/>
      <c r="ZV43" s="87"/>
      <c r="ZW43" s="87"/>
      <c r="ZX43" s="87"/>
      <c r="ZY43" s="87"/>
      <c r="ZZ43" s="87"/>
      <c r="AAA43" s="87"/>
      <c r="AAB43" s="87"/>
      <c r="AAC43" s="87"/>
      <c r="AAD43" s="87"/>
      <c r="AAE43" s="87"/>
      <c r="AAF43" s="87"/>
      <c r="AAG43" s="87"/>
      <c r="AAH43" s="87"/>
      <c r="AAI43" s="87"/>
      <c r="AAJ43" s="87"/>
      <c r="AAK43" s="87"/>
      <c r="AAL43" s="87"/>
      <c r="AAM43" s="87"/>
      <c r="AAN43" s="87"/>
      <c r="AAO43" s="87"/>
      <c r="AAP43" s="87"/>
      <c r="AAQ43" s="87"/>
      <c r="AAR43" s="87"/>
      <c r="AAS43" s="87"/>
      <c r="AAT43" s="87"/>
      <c r="AAU43" s="87"/>
      <c r="AAV43" s="87"/>
      <c r="AAW43" s="87"/>
      <c r="AAX43" s="87"/>
      <c r="AAY43" s="87"/>
      <c r="AAZ43" s="87"/>
      <c r="ABA43" s="87"/>
      <c r="ABB43" s="87"/>
      <c r="ABC43" s="87"/>
      <c r="ABD43" s="87"/>
      <c r="ABE43" s="87"/>
      <c r="ABF43" s="87"/>
      <c r="ABG43" s="87"/>
      <c r="ABH43" s="87"/>
      <c r="ABI43" s="87"/>
      <c r="ABJ43" s="87"/>
      <c r="ABK43" s="87"/>
      <c r="ABL43" s="87"/>
      <c r="ABM43" s="87"/>
      <c r="ABN43" s="87"/>
      <c r="ABO43" s="87"/>
      <c r="ABP43" s="87"/>
      <c r="ABQ43" s="87"/>
      <c r="ABR43" s="87"/>
      <c r="ABS43" s="87"/>
      <c r="ABT43" s="87"/>
      <c r="ABU43" s="87"/>
      <c r="ABV43" s="87"/>
      <c r="ABW43" s="87"/>
      <c r="ABX43" s="87"/>
      <c r="ABY43" s="87"/>
      <c r="ABZ43" s="87"/>
      <c r="ACA43" s="87"/>
      <c r="ACB43" s="87"/>
      <c r="ACC43" s="87"/>
      <c r="ACD43" s="87"/>
      <c r="ACE43" s="87"/>
      <c r="ACF43" s="87"/>
      <c r="ACG43" s="87"/>
      <c r="ACH43" s="87"/>
      <c r="ACI43" s="87"/>
      <c r="ACJ43" s="87"/>
      <c r="ACK43" s="87"/>
      <c r="ACL43" s="87"/>
      <c r="ACM43" s="87"/>
      <c r="ACN43" s="87"/>
      <c r="ACO43" s="87"/>
      <c r="ACP43" s="87"/>
      <c r="ACQ43" s="87"/>
      <c r="ACR43" s="87"/>
      <c r="ACS43" s="87"/>
      <c r="ACT43" s="87"/>
      <c r="ACU43" s="87"/>
      <c r="ACV43" s="87"/>
      <c r="ACW43" s="87"/>
      <c r="ACX43" s="87"/>
      <c r="ACY43" s="87"/>
      <c r="ACZ43" s="87"/>
      <c r="ADA43" s="87"/>
      <c r="ADB43" s="87"/>
      <c r="ADC43" s="87"/>
      <c r="ADD43" s="87"/>
      <c r="ADE43" s="87"/>
      <c r="ADF43" s="87"/>
      <c r="ADG43" s="87"/>
      <c r="ADH43" s="87"/>
      <c r="ADI43" s="87"/>
      <c r="ADJ43" s="87"/>
      <c r="ADK43" s="87"/>
      <c r="ADL43" s="87"/>
      <c r="ADM43" s="87"/>
      <c r="ADN43" s="87"/>
      <c r="ADO43" s="87"/>
      <c r="ADP43" s="87"/>
      <c r="ADQ43" s="87"/>
      <c r="ADR43" s="87"/>
      <c r="ADS43" s="87"/>
      <c r="ADT43" s="87"/>
      <c r="ADU43" s="87"/>
      <c r="ADV43" s="87"/>
      <c r="ADW43" s="87"/>
      <c r="ADX43" s="87"/>
      <c r="ADY43" s="87"/>
      <c r="ADZ43" s="87"/>
      <c r="AEA43" s="87"/>
      <c r="AEB43" s="87"/>
      <c r="AEC43" s="87"/>
      <c r="AED43" s="87"/>
      <c r="AEE43" s="87"/>
      <c r="AEF43" s="87"/>
      <c r="AEG43" s="87"/>
      <c r="AEH43" s="87"/>
      <c r="AEI43" s="87"/>
      <c r="AEJ43" s="87"/>
      <c r="AEK43" s="87"/>
      <c r="AEL43" s="87"/>
      <c r="AEM43" s="87"/>
      <c r="AEN43" s="87"/>
      <c r="AEO43" s="87"/>
      <c r="AEP43" s="87"/>
      <c r="AEQ43" s="87"/>
      <c r="AER43" s="87"/>
      <c r="AES43" s="87"/>
      <c r="AET43" s="87"/>
      <c r="AEU43" s="87"/>
      <c r="AEV43" s="87"/>
      <c r="AEW43" s="87"/>
      <c r="AEX43" s="87"/>
      <c r="AEY43" s="87"/>
      <c r="AEZ43" s="87"/>
      <c r="AFA43" s="87"/>
      <c r="AFB43" s="87"/>
      <c r="AFC43" s="87"/>
      <c r="AFD43" s="87"/>
      <c r="AFE43" s="87"/>
      <c r="AFF43" s="87"/>
      <c r="AFG43" s="87"/>
      <c r="AFH43" s="87"/>
      <c r="AFI43" s="87"/>
      <c r="AFJ43" s="87"/>
      <c r="AFK43" s="87"/>
      <c r="AFL43" s="87"/>
      <c r="AFM43" s="87"/>
      <c r="AFN43" s="87"/>
      <c r="AFO43" s="87"/>
      <c r="AFP43" s="87"/>
      <c r="AFQ43" s="87"/>
      <c r="AFR43" s="87"/>
      <c r="AFS43" s="87"/>
      <c r="AFT43" s="87"/>
      <c r="AFU43" s="87"/>
      <c r="AFV43" s="87"/>
      <c r="AFW43" s="87"/>
      <c r="AFX43" s="87"/>
      <c r="AFY43" s="87"/>
      <c r="AFZ43" s="87"/>
      <c r="AGA43" s="87"/>
      <c r="AGB43" s="87"/>
      <c r="AGC43" s="87"/>
      <c r="AGD43" s="87"/>
      <c r="AGE43" s="87"/>
      <c r="AGF43" s="87"/>
      <c r="AGG43" s="87"/>
      <c r="AGH43" s="87"/>
      <c r="AGI43" s="87"/>
      <c r="AGJ43" s="87"/>
      <c r="AGK43" s="87"/>
      <c r="AGL43" s="87"/>
      <c r="AGM43" s="87"/>
      <c r="AGN43" s="87"/>
      <c r="AGO43" s="87"/>
      <c r="AGP43" s="87"/>
      <c r="AGQ43" s="87"/>
      <c r="AGR43" s="87"/>
      <c r="AGS43" s="87"/>
      <c r="AGT43" s="87"/>
      <c r="AGU43" s="87"/>
      <c r="AGV43" s="87"/>
      <c r="AGW43" s="87"/>
      <c r="AGX43" s="87"/>
      <c r="AGY43" s="87"/>
      <c r="AGZ43" s="87"/>
      <c r="AHA43" s="87"/>
      <c r="AHB43" s="87"/>
      <c r="AHC43" s="87"/>
      <c r="AHD43" s="87"/>
      <c r="AHE43" s="87"/>
      <c r="AHF43" s="87"/>
      <c r="AHG43" s="87"/>
      <c r="AHH43" s="87"/>
      <c r="AHI43" s="87"/>
      <c r="AHJ43" s="87"/>
      <c r="AHK43" s="87"/>
      <c r="AHL43" s="87"/>
      <c r="AHM43" s="87"/>
      <c r="AHN43" s="87"/>
      <c r="AHO43" s="87"/>
      <c r="AHP43" s="87"/>
      <c r="AHQ43" s="87"/>
      <c r="AHR43" s="87"/>
      <c r="AHS43" s="87"/>
      <c r="AHT43" s="87"/>
      <c r="AHU43" s="87"/>
      <c r="AHV43" s="87"/>
      <c r="AHW43" s="87"/>
      <c r="AHX43" s="87"/>
      <c r="AHY43" s="87"/>
      <c r="AHZ43" s="87"/>
      <c r="AIA43" s="87"/>
      <c r="AIB43" s="87"/>
      <c r="AIC43" s="87"/>
      <c r="AID43" s="87"/>
      <c r="AIE43" s="87"/>
      <c r="AIF43" s="87"/>
      <c r="AIG43" s="87"/>
      <c r="AIH43" s="87"/>
      <c r="AII43" s="87"/>
      <c r="AIJ43" s="87"/>
      <c r="AIK43" s="87"/>
      <c r="AIL43" s="87"/>
      <c r="AIM43" s="87"/>
      <c r="AIN43" s="87"/>
      <c r="AIO43" s="87"/>
      <c r="AIP43" s="87"/>
      <c r="AIQ43" s="87"/>
      <c r="AIR43" s="87"/>
      <c r="AIS43" s="87"/>
      <c r="AIT43" s="87"/>
      <c r="AIU43" s="87"/>
      <c r="AIV43" s="87"/>
      <c r="AIW43" s="87"/>
      <c r="AIX43" s="87"/>
      <c r="AIY43" s="87"/>
      <c r="AIZ43" s="87"/>
      <c r="AJA43" s="87"/>
      <c r="AJB43" s="87"/>
      <c r="AJC43" s="87"/>
      <c r="AJD43" s="87"/>
      <c r="AJE43" s="87"/>
      <c r="AJF43" s="87"/>
      <c r="AJG43" s="87"/>
      <c r="AJH43" s="87"/>
      <c r="AJI43" s="87"/>
      <c r="AJJ43" s="87"/>
      <c r="AJK43" s="87"/>
      <c r="AJL43" s="87"/>
      <c r="AJM43" s="87"/>
      <c r="AJN43" s="87"/>
      <c r="AJO43" s="87"/>
      <c r="AJP43" s="87"/>
      <c r="AJQ43" s="87"/>
      <c r="AJR43" s="87"/>
      <c r="AJS43" s="87"/>
      <c r="AJT43" s="87"/>
      <c r="AJU43" s="87"/>
      <c r="AJV43" s="87"/>
      <c r="AJW43" s="87"/>
      <c r="AJX43" s="87"/>
      <c r="AJY43" s="87"/>
      <c r="AJZ43" s="87"/>
      <c r="AKA43" s="87"/>
      <c r="AKB43" s="87"/>
      <c r="AKC43" s="87"/>
      <c r="AKD43" s="87"/>
      <c r="AKE43" s="87"/>
      <c r="AKF43" s="87"/>
      <c r="AKG43" s="87"/>
      <c r="AKH43" s="87"/>
      <c r="AKI43" s="87"/>
      <c r="AKJ43" s="87"/>
      <c r="AKK43" s="87"/>
      <c r="AKL43" s="87"/>
      <c r="AKM43" s="87"/>
      <c r="AKN43" s="87"/>
      <c r="AKO43" s="87"/>
      <c r="AKP43" s="87"/>
      <c r="AKQ43" s="87"/>
      <c r="AKR43" s="87"/>
      <c r="AKS43" s="87"/>
      <c r="AKT43" s="87"/>
      <c r="AKU43" s="87"/>
      <c r="AKV43" s="87"/>
      <c r="AKW43" s="87"/>
      <c r="AKX43" s="87"/>
      <c r="AKY43" s="87"/>
      <c r="AKZ43" s="87"/>
      <c r="ALA43" s="87"/>
      <c r="ALB43" s="87"/>
      <c r="ALC43" s="87"/>
      <c r="ALD43" s="87"/>
      <c r="ALE43" s="87"/>
      <c r="ALF43" s="87"/>
      <c r="ALG43" s="87"/>
      <c r="ALH43" s="87"/>
      <c r="ALI43" s="87"/>
      <c r="ALJ43" s="87"/>
      <c r="ALK43" s="87"/>
      <c r="ALL43" s="87"/>
      <c r="ALM43" s="87"/>
      <c r="ALN43" s="87"/>
      <c r="ALO43" s="87"/>
      <c r="ALP43" s="87"/>
      <c r="ALQ43" s="87"/>
      <c r="ALR43" s="87"/>
      <c r="ALS43" s="87"/>
      <c r="ALT43" s="87"/>
      <c r="ALU43" s="87"/>
      <c r="ALV43" s="87"/>
      <c r="ALW43" s="87"/>
      <c r="ALX43" s="87"/>
      <c r="ALY43" s="87"/>
      <c r="ALZ43" s="87"/>
      <c r="AMA43" s="87"/>
      <c r="AMB43" s="87"/>
      <c r="AMC43" s="87"/>
      <c r="AMD43" s="87"/>
      <c r="AME43" s="87"/>
      <c r="AMF43" s="87"/>
      <c r="AMG43" s="87"/>
      <c r="AMH43" s="87"/>
      <c r="AMI43" s="87"/>
      <c r="AMJ43" s="87"/>
      <c r="AMK43" s="87"/>
      <c r="AML43" s="87"/>
      <c r="AMM43" s="87"/>
      <c r="AMN43" s="87"/>
    </row>
    <row r="44" spans="1:1028" s="162" customFormat="1">
      <c r="A44" s="128">
        <v>40</v>
      </c>
      <c r="B44" s="157" t="s">
        <v>183</v>
      </c>
      <c r="C44" s="158">
        <v>1979</v>
      </c>
      <c r="D44" s="367"/>
      <c r="E44" s="368">
        <v>254800</v>
      </c>
      <c r="F44" s="157">
        <v>130</v>
      </c>
      <c r="G44" s="159" t="s">
        <v>392</v>
      </c>
      <c r="H44" s="225" t="s">
        <v>393</v>
      </c>
      <c r="I44" s="161"/>
      <c r="J44" s="161" t="s">
        <v>319</v>
      </c>
      <c r="K44" s="226" t="s">
        <v>394</v>
      </c>
      <c r="L44" s="161" t="s">
        <v>319</v>
      </c>
      <c r="M44" s="86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/>
      <c r="CB44" s="87"/>
      <c r="CC44" s="87"/>
      <c r="CD44" s="87"/>
      <c r="CE44" s="87"/>
      <c r="CF44" s="87"/>
      <c r="CG44" s="87"/>
      <c r="CH44" s="87"/>
      <c r="CI44" s="87"/>
      <c r="CJ44" s="87"/>
      <c r="CK44" s="87"/>
      <c r="CL44" s="87"/>
      <c r="CM44" s="87"/>
      <c r="CN44" s="87"/>
      <c r="CO44" s="87"/>
      <c r="CP44" s="87"/>
      <c r="CQ44" s="87"/>
      <c r="CR44" s="87"/>
      <c r="CS44" s="87"/>
      <c r="CT44" s="87"/>
      <c r="CU44" s="87"/>
      <c r="CV44" s="87"/>
      <c r="CW44" s="87"/>
      <c r="CX44" s="87"/>
      <c r="CY44" s="87"/>
      <c r="CZ44" s="87"/>
      <c r="DA44" s="87"/>
      <c r="DB44" s="87"/>
      <c r="DC44" s="87"/>
      <c r="DD44" s="87"/>
      <c r="DE44" s="87"/>
      <c r="DF44" s="87"/>
      <c r="DG44" s="87"/>
      <c r="DH44" s="87"/>
      <c r="DI44" s="87"/>
      <c r="DJ44" s="87"/>
      <c r="DK44" s="87"/>
      <c r="DL44" s="87"/>
      <c r="DM44" s="87"/>
      <c r="DN44" s="87"/>
      <c r="DO44" s="87"/>
      <c r="DP44" s="87"/>
      <c r="DQ44" s="87"/>
      <c r="DR44" s="87"/>
      <c r="DS44" s="87"/>
      <c r="DT44" s="87"/>
      <c r="DU44" s="87"/>
      <c r="DV44" s="87"/>
      <c r="DW44" s="87"/>
      <c r="DX44" s="87"/>
      <c r="DY44" s="87"/>
      <c r="DZ44" s="87"/>
      <c r="EA44" s="87"/>
      <c r="EB44" s="87"/>
      <c r="EC44" s="87"/>
      <c r="ED44" s="87"/>
      <c r="EE44" s="87"/>
      <c r="EF44" s="87"/>
      <c r="EG44" s="87"/>
      <c r="EH44" s="87"/>
      <c r="EI44" s="87"/>
      <c r="EJ44" s="87"/>
      <c r="EK44" s="87"/>
      <c r="EL44" s="87"/>
      <c r="EM44" s="87"/>
      <c r="EN44" s="87"/>
      <c r="EO44" s="87"/>
      <c r="EP44" s="87"/>
      <c r="EQ44" s="87"/>
      <c r="ER44" s="87"/>
      <c r="ES44" s="87"/>
      <c r="ET44" s="87"/>
      <c r="EU44" s="87"/>
      <c r="EV44" s="87"/>
      <c r="EW44" s="87"/>
      <c r="EX44" s="87"/>
      <c r="EY44" s="87"/>
      <c r="EZ44" s="87"/>
      <c r="FA44" s="87"/>
      <c r="FB44" s="87"/>
      <c r="FC44" s="87"/>
      <c r="FD44" s="87"/>
      <c r="FE44" s="87"/>
      <c r="FF44" s="87"/>
      <c r="FG44" s="87"/>
      <c r="FH44" s="87"/>
      <c r="FI44" s="87"/>
      <c r="FJ44" s="87"/>
      <c r="FK44" s="87"/>
      <c r="FL44" s="87"/>
      <c r="FM44" s="87"/>
      <c r="FN44" s="87"/>
      <c r="FO44" s="87"/>
      <c r="FP44" s="87"/>
      <c r="FQ44" s="87"/>
      <c r="FR44" s="87"/>
      <c r="FS44" s="87"/>
      <c r="FT44" s="87"/>
      <c r="FU44" s="87"/>
      <c r="FV44" s="87"/>
      <c r="FW44" s="87"/>
      <c r="FX44" s="87"/>
      <c r="FY44" s="87"/>
      <c r="FZ44" s="87"/>
      <c r="GA44" s="87"/>
      <c r="GB44" s="87"/>
      <c r="GC44" s="87"/>
      <c r="GD44" s="87"/>
      <c r="GE44" s="87"/>
      <c r="GF44" s="87"/>
      <c r="GG44" s="87"/>
      <c r="GH44" s="87"/>
      <c r="GI44" s="87"/>
      <c r="GJ44" s="87"/>
      <c r="GK44" s="87"/>
      <c r="GL44" s="87"/>
      <c r="GM44" s="87"/>
      <c r="GN44" s="87"/>
      <c r="GO44" s="87"/>
      <c r="GP44" s="87"/>
      <c r="GQ44" s="87"/>
      <c r="GR44" s="87"/>
      <c r="GS44" s="87"/>
      <c r="GT44" s="87"/>
      <c r="GU44" s="87"/>
      <c r="GV44" s="87"/>
      <c r="GW44" s="87"/>
      <c r="GX44" s="87"/>
      <c r="GY44" s="87"/>
      <c r="GZ44" s="87"/>
      <c r="HA44" s="87"/>
      <c r="HB44" s="87"/>
      <c r="HC44" s="87"/>
      <c r="HD44" s="87"/>
      <c r="HE44" s="87"/>
      <c r="HF44" s="87"/>
      <c r="HG44" s="87"/>
      <c r="HH44" s="87"/>
      <c r="HI44" s="87"/>
      <c r="HJ44" s="87"/>
      <c r="HK44" s="87"/>
      <c r="HL44" s="87"/>
      <c r="HM44" s="87"/>
      <c r="HN44" s="87"/>
      <c r="HO44" s="87"/>
      <c r="HP44" s="87"/>
      <c r="HQ44" s="87"/>
      <c r="HR44" s="87"/>
      <c r="HS44" s="87"/>
      <c r="HT44" s="87"/>
      <c r="HU44" s="87"/>
      <c r="HV44" s="87"/>
      <c r="HW44" s="87"/>
      <c r="HX44" s="87"/>
      <c r="HY44" s="87"/>
      <c r="HZ44" s="87"/>
      <c r="IA44" s="87"/>
      <c r="IB44" s="87"/>
      <c r="IC44" s="87"/>
      <c r="ID44" s="87"/>
      <c r="IE44" s="87"/>
      <c r="IF44" s="87"/>
      <c r="IG44" s="87"/>
      <c r="IH44" s="87"/>
      <c r="II44" s="87"/>
      <c r="IJ44" s="87"/>
      <c r="IK44" s="87"/>
      <c r="IL44" s="87"/>
      <c r="IM44" s="87"/>
      <c r="IN44" s="87"/>
      <c r="IO44" s="87"/>
      <c r="IP44" s="87"/>
      <c r="IQ44" s="87"/>
      <c r="IR44" s="87"/>
      <c r="IS44" s="87"/>
      <c r="IT44" s="87"/>
      <c r="IU44" s="87"/>
      <c r="IV44" s="87"/>
      <c r="IW44" s="87"/>
      <c r="IX44" s="87"/>
      <c r="IY44" s="87"/>
      <c r="IZ44" s="87"/>
      <c r="JA44" s="87"/>
      <c r="JB44" s="87"/>
      <c r="JC44" s="87"/>
      <c r="JD44" s="87"/>
      <c r="JE44" s="87"/>
      <c r="JF44" s="87"/>
      <c r="JG44" s="87"/>
      <c r="JH44" s="87"/>
      <c r="JI44" s="87"/>
      <c r="JJ44" s="87"/>
      <c r="JK44" s="87"/>
      <c r="JL44" s="87"/>
      <c r="JM44" s="87"/>
      <c r="JN44" s="87"/>
      <c r="JO44" s="87"/>
      <c r="JP44" s="87"/>
      <c r="JQ44" s="87"/>
      <c r="JR44" s="87"/>
      <c r="JS44" s="87"/>
      <c r="JT44" s="87"/>
      <c r="JU44" s="87"/>
      <c r="JV44" s="87"/>
      <c r="JW44" s="87"/>
      <c r="JX44" s="87"/>
      <c r="JY44" s="87"/>
      <c r="JZ44" s="87"/>
      <c r="KA44" s="87"/>
      <c r="KB44" s="87"/>
      <c r="KC44" s="87"/>
      <c r="KD44" s="87"/>
      <c r="KE44" s="87"/>
      <c r="KF44" s="87"/>
      <c r="KG44" s="87"/>
      <c r="KH44" s="87"/>
      <c r="KI44" s="87"/>
      <c r="KJ44" s="87"/>
      <c r="KK44" s="87"/>
      <c r="KL44" s="87"/>
      <c r="KM44" s="87"/>
      <c r="KN44" s="87"/>
      <c r="KO44" s="87"/>
      <c r="KP44" s="87"/>
      <c r="KQ44" s="87"/>
      <c r="KR44" s="87"/>
      <c r="KS44" s="87"/>
      <c r="KT44" s="87"/>
      <c r="KU44" s="87"/>
      <c r="KV44" s="87"/>
      <c r="KW44" s="87"/>
      <c r="KX44" s="87"/>
      <c r="KY44" s="87"/>
      <c r="KZ44" s="87"/>
      <c r="LA44" s="87"/>
      <c r="LB44" s="87"/>
      <c r="LC44" s="87"/>
      <c r="LD44" s="87"/>
      <c r="LE44" s="87"/>
      <c r="LF44" s="87"/>
      <c r="LG44" s="87"/>
      <c r="LH44" s="87"/>
      <c r="LI44" s="87"/>
      <c r="LJ44" s="87"/>
      <c r="LK44" s="87"/>
      <c r="LL44" s="87"/>
      <c r="LM44" s="87"/>
      <c r="LN44" s="87"/>
      <c r="LO44" s="87"/>
      <c r="LP44" s="87"/>
      <c r="LQ44" s="87"/>
      <c r="LR44" s="87"/>
      <c r="LS44" s="87"/>
      <c r="LT44" s="87"/>
      <c r="LU44" s="87"/>
      <c r="LV44" s="87"/>
      <c r="LW44" s="87"/>
      <c r="LX44" s="87"/>
      <c r="LY44" s="87"/>
      <c r="LZ44" s="87"/>
      <c r="MA44" s="87"/>
      <c r="MB44" s="87"/>
      <c r="MC44" s="87"/>
      <c r="MD44" s="87"/>
      <c r="ME44" s="87"/>
      <c r="MF44" s="87"/>
      <c r="MG44" s="87"/>
      <c r="MH44" s="87"/>
      <c r="MI44" s="87"/>
      <c r="MJ44" s="87"/>
      <c r="MK44" s="87"/>
      <c r="ML44" s="87"/>
      <c r="MM44" s="87"/>
      <c r="MN44" s="87"/>
      <c r="MO44" s="87"/>
      <c r="MP44" s="87"/>
      <c r="MQ44" s="87"/>
      <c r="MR44" s="87"/>
      <c r="MS44" s="87"/>
      <c r="MT44" s="87"/>
      <c r="MU44" s="87"/>
      <c r="MV44" s="87"/>
      <c r="MW44" s="87"/>
      <c r="MX44" s="87"/>
      <c r="MY44" s="87"/>
      <c r="MZ44" s="87"/>
      <c r="NA44" s="87"/>
      <c r="NB44" s="87"/>
      <c r="NC44" s="87"/>
      <c r="ND44" s="87"/>
      <c r="NE44" s="87"/>
      <c r="NF44" s="87"/>
      <c r="NG44" s="87"/>
      <c r="NH44" s="87"/>
      <c r="NI44" s="87"/>
      <c r="NJ44" s="87"/>
      <c r="NK44" s="87"/>
      <c r="NL44" s="87"/>
      <c r="NM44" s="87"/>
      <c r="NN44" s="87"/>
      <c r="NO44" s="87"/>
      <c r="NP44" s="87"/>
      <c r="NQ44" s="87"/>
      <c r="NR44" s="87"/>
      <c r="NS44" s="87"/>
      <c r="NT44" s="87"/>
      <c r="NU44" s="87"/>
      <c r="NV44" s="87"/>
      <c r="NW44" s="87"/>
      <c r="NX44" s="87"/>
      <c r="NY44" s="87"/>
      <c r="NZ44" s="87"/>
      <c r="OA44" s="87"/>
      <c r="OB44" s="87"/>
      <c r="OC44" s="87"/>
      <c r="OD44" s="87"/>
      <c r="OE44" s="87"/>
      <c r="OF44" s="87"/>
      <c r="OG44" s="87"/>
      <c r="OH44" s="87"/>
      <c r="OI44" s="87"/>
      <c r="OJ44" s="87"/>
      <c r="OK44" s="87"/>
      <c r="OL44" s="87"/>
      <c r="OM44" s="87"/>
      <c r="ON44" s="87"/>
      <c r="OO44" s="87"/>
      <c r="OP44" s="87"/>
      <c r="OQ44" s="87"/>
      <c r="OR44" s="87"/>
      <c r="OS44" s="87"/>
      <c r="OT44" s="87"/>
      <c r="OU44" s="87"/>
      <c r="OV44" s="87"/>
      <c r="OW44" s="87"/>
      <c r="OX44" s="87"/>
      <c r="OY44" s="87"/>
      <c r="OZ44" s="87"/>
      <c r="PA44" s="87"/>
      <c r="PB44" s="87"/>
      <c r="PC44" s="87"/>
      <c r="PD44" s="87"/>
      <c r="PE44" s="87"/>
      <c r="PF44" s="87"/>
      <c r="PG44" s="87"/>
      <c r="PH44" s="87"/>
      <c r="PI44" s="87"/>
      <c r="PJ44" s="87"/>
      <c r="PK44" s="87"/>
      <c r="PL44" s="87"/>
      <c r="PM44" s="87"/>
      <c r="PN44" s="87"/>
      <c r="PO44" s="87"/>
      <c r="PP44" s="87"/>
      <c r="PQ44" s="87"/>
      <c r="PR44" s="87"/>
      <c r="PS44" s="87"/>
      <c r="PT44" s="87"/>
      <c r="PU44" s="87"/>
      <c r="PV44" s="87"/>
      <c r="PW44" s="87"/>
      <c r="PX44" s="87"/>
      <c r="PY44" s="87"/>
      <c r="PZ44" s="87"/>
      <c r="QA44" s="87"/>
      <c r="QB44" s="87"/>
      <c r="QC44" s="87"/>
      <c r="QD44" s="87"/>
      <c r="QE44" s="87"/>
      <c r="QF44" s="87"/>
      <c r="QG44" s="87"/>
      <c r="QH44" s="87"/>
      <c r="QI44" s="87"/>
      <c r="QJ44" s="87"/>
      <c r="QK44" s="87"/>
      <c r="QL44" s="87"/>
      <c r="QM44" s="87"/>
      <c r="QN44" s="87"/>
      <c r="QO44" s="87"/>
      <c r="QP44" s="87"/>
      <c r="QQ44" s="87"/>
      <c r="QR44" s="87"/>
      <c r="QS44" s="87"/>
      <c r="QT44" s="87"/>
      <c r="QU44" s="87"/>
      <c r="QV44" s="87"/>
      <c r="QW44" s="87"/>
      <c r="QX44" s="87"/>
      <c r="QY44" s="87"/>
      <c r="QZ44" s="87"/>
      <c r="RA44" s="87"/>
      <c r="RB44" s="87"/>
      <c r="RC44" s="87"/>
      <c r="RD44" s="87"/>
      <c r="RE44" s="87"/>
      <c r="RF44" s="87"/>
      <c r="RG44" s="87"/>
      <c r="RH44" s="87"/>
      <c r="RI44" s="87"/>
      <c r="RJ44" s="87"/>
      <c r="RK44" s="87"/>
      <c r="RL44" s="87"/>
      <c r="RM44" s="87"/>
      <c r="RN44" s="87"/>
      <c r="RO44" s="87"/>
      <c r="RP44" s="87"/>
      <c r="RQ44" s="87"/>
      <c r="RR44" s="87"/>
      <c r="RS44" s="87"/>
      <c r="RT44" s="87"/>
      <c r="RU44" s="87"/>
      <c r="RV44" s="87"/>
      <c r="RW44" s="87"/>
      <c r="RX44" s="87"/>
      <c r="RY44" s="87"/>
      <c r="RZ44" s="87"/>
      <c r="SA44" s="87"/>
      <c r="SB44" s="87"/>
      <c r="SC44" s="87"/>
      <c r="SD44" s="87"/>
      <c r="SE44" s="87"/>
      <c r="SF44" s="87"/>
      <c r="SG44" s="87"/>
      <c r="SH44" s="87"/>
      <c r="SI44" s="87"/>
      <c r="SJ44" s="87"/>
      <c r="SK44" s="87"/>
      <c r="SL44" s="87"/>
      <c r="SM44" s="87"/>
      <c r="SN44" s="87"/>
      <c r="SO44" s="87"/>
      <c r="SP44" s="87"/>
      <c r="SQ44" s="87"/>
      <c r="SR44" s="87"/>
      <c r="SS44" s="87"/>
      <c r="ST44" s="87"/>
      <c r="SU44" s="87"/>
      <c r="SV44" s="87"/>
      <c r="SW44" s="87"/>
      <c r="SX44" s="87"/>
      <c r="SY44" s="87"/>
      <c r="SZ44" s="87"/>
      <c r="TA44" s="87"/>
      <c r="TB44" s="87"/>
      <c r="TC44" s="87"/>
      <c r="TD44" s="87"/>
      <c r="TE44" s="87"/>
      <c r="TF44" s="87"/>
      <c r="TG44" s="87"/>
      <c r="TH44" s="87"/>
      <c r="TI44" s="87"/>
      <c r="TJ44" s="87"/>
      <c r="TK44" s="87"/>
      <c r="TL44" s="87"/>
      <c r="TM44" s="87"/>
      <c r="TN44" s="87"/>
      <c r="TO44" s="87"/>
      <c r="TP44" s="87"/>
      <c r="TQ44" s="87"/>
      <c r="TR44" s="87"/>
      <c r="TS44" s="87"/>
      <c r="TT44" s="87"/>
      <c r="TU44" s="87"/>
      <c r="TV44" s="87"/>
      <c r="TW44" s="87"/>
      <c r="TX44" s="87"/>
      <c r="TY44" s="87"/>
      <c r="TZ44" s="87"/>
      <c r="UA44" s="87"/>
      <c r="UB44" s="87"/>
      <c r="UC44" s="87"/>
      <c r="UD44" s="87"/>
      <c r="UE44" s="87"/>
      <c r="UF44" s="87"/>
      <c r="UG44" s="87"/>
      <c r="UH44" s="87"/>
      <c r="UI44" s="87"/>
      <c r="UJ44" s="87"/>
      <c r="UK44" s="87"/>
      <c r="UL44" s="87"/>
      <c r="UM44" s="87"/>
      <c r="UN44" s="87"/>
      <c r="UO44" s="87"/>
      <c r="UP44" s="87"/>
      <c r="UQ44" s="87"/>
      <c r="UR44" s="87"/>
      <c r="US44" s="87"/>
      <c r="UT44" s="87"/>
      <c r="UU44" s="87"/>
      <c r="UV44" s="87"/>
      <c r="UW44" s="87"/>
      <c r="UX44" s="87"/>
      <c r="UY44" s="87"/>
      <c r="UZ44" s="87"/>
      <c r="VA44" s="87"/>
      <c r="VB44" s="87"/>
      <c r="VC44" s="87"/>
      <c r="VD44" s="87"/>
      <c r="VE44" s="87"/>
      <c r="VF44" s="87"/>
      <c r="VG44" s="87"/>
      <c r="VH44" s="87"/>
      <c r="VI44" s="87"/>
      <c r="VJ44" s="87"/>
      <c r="VK44" s="87"/>
      <c r="VL44" s="87"/>
      <c r="VM44" s="87"/>
      <c r="VN44" s="87"/>
      <c r="VO44" s="87"/>
      <c r="VP44" s="87"/>
      <c r="VQ44" s="87"/>
      <c r="VR44" s="87"/>
      <c r="VS44" s="87"/>
      <c r="VT44" s="87"/>
      <c r="VU44" s="87"/>
      <c r="VV44" s="87"/>
      <c r="VW44" s="87"/>
      <c r="VX44" s="87"/>
      <c r="VY44" s="87"/>
      <c r="VZ44" s="87"/>
      <c r="WA44" s="87"/>
      <c r="WB44" s="87"/>
      <c r="WC44" s="87"/>
      <c r="WD44" s="87"/>
      <c r="WE44" s="87"/>
      <c r="WF44" s="87"/>
      <c r="WG44" s="87"/>
      <c r="WH44" s="87"/>
      <c r="WI44" s="87"/>
      <c r="WJ44" s="87"/>
      <c r="WK44" s="87"/>
      <c r="WL44" s="87"/>
      <c r="WM44" s="87"/>
      <c r="WN44" s="87"/>
      <c r="WO44" s="87"/>
      <c r="WP44" s="87"/>
      <c r="WQ44" s="87"/>
      <c r="WR44" s="87"/>
      <c r="WS44" s="87"/>
      <c r="WT44" s="87"/>
      <c r="WU44" s="87"/>
      <c r="WV44" s="87"/>
      <c r="WW44" s="87"/>
      <c r="WX44" s="87"/>
      <c r="WY44" s="87"/>
      <c r="WZ44" s="87"/>
      <c r="XA44" s="87"/>
      <c r="XB44" s="87"/>
      <c r="XC44" s="87"/>
      <c r="XD44" s="87"/>
      <c r="XE44" s="87"/>
      <c r="XF44" s="87"/>
      <c r="XG44" s="87"/>
      <c r="XH44" s="87"/>
      <c r="XI44" s="87"/>
      <c r="XJ44" s="87"/>
      <c r="XK44" s="87"/>
      <c r="XL44" s="87"/>
      <c r="XM44" s="87"/>
      <c r="XN44" s="87"/>
      <c r="XO44" s="87"/>
      <c r="XP44" s="87"/>
      <c r="XQ44" s="87"/>
      <c r="XR44" s="87"/>
      <c r="XS44" s="87"/>
      <c r="XT44" s="87"/>
      <c r="XU44" s="87"/>
      <c r="XV44" s="87"/>
      <c r="XW44" s="87"/>
      <c r="XX44" s="87"/>
      <c r="XY44" s="87"/>
      <c r="XZ44" s="87"/>
      <c r="YA44" s="87"/>
      <c r="YB44" s="87"/>
      <c r="YC44" s="87"/>
      <c r="YD44" s="87"/>
      <c r="YE44" s="87"/>
      <c r="YF44" s="87"/>
      <c r="YG44" s="87"/>
      <c r="YH44" s="87"/>
      <c r="YI44" s="87"/>
      <c r="YJ44" s="87"/>
      <c r="YK44" s="87"/>
      <c r="YL44" s="87"/>
      <c r="YM44" s="87"/>
      <c r="YN44" s="87"/>
      <c r="YO44" s="87"/>
      <c r="YP44" s="87"/>
      <c r="YQ44" s="87"/>
      <c r="YR44" s="87"/>
      <c r="YS44" s="87"/>
      <c r="YT44" s="87"/>
      <c r="YU44" s="87"/>
      <c r="YV44" s="87"/>
      <c r="YW44" s="87"/>
      <c r="YX44" s="87"/>
      <c r="YY44" s="87"/>
      <c r="YZ44" s="87"/>
      <c r="ZA44" s="87"/>
      <c r="ZB44" s="87"/>
      <c r="ZC44" s="87"/>
      <c r="ZD44" s="87"/>
      <c r="ZE44" s="87"/>
      <c r="ZF44" s="87"/>
      <c r="ZG44" s="87"/>
      <c r="ZH44" s="87"/>
      <c r="ZI44" s="87"/>
      <c r="ZJ44" s="87"/>
      <c r="ZK44" s="87"/>
      <c r="ZL44" s="87"/>
      <c r="ZM44" s="87"/>
      <c r="ZN44" s="87"/>
      <c r="ZO44" s="87"/>
      <c r="ZP44" s="87"/>
      <c r="ZQ44" s="87"/>
      <c r="ZR44" s="87"/>
      <c r="ZS44" s="87"/>
      <c r="ZT44" s="87"/>
      <c r="ZU44" s="87"/>
      <c r="ZV44" s="87"/>
      <c r="ZW44" s="87"/>
      <c r="ZX44" s="87"/>
      <c r="ZY44" s="87"/>
      <c r="ZZ44" s="87"/>
      <c r="AAA44" s="87"/>
      <c r="AAB44" s="87"/>
      <c r="AAC44" s="87"/>
      <c r="AAD44" s="87"/>
      <c r="AAE44" s="87"/>
      <c r="AAF44" s="87"/>
      <c r="AAG44" s="87"/>
      <c r="AAH44" s="87"/>
      <c r="AAI44" s="87"/>
      <c r="AAJ44" s="87"/>
      <c r="AAK44" s="87"/>
      <c r="AAL44" s="87"/>
      <c r="AAM44" s="87"/>
      <c r="AAN44" s="87"/>
      <c r="AAO44" s="87"/>
      <c r="AAP44" s="87"/>
      <c r="AAQ44" s="87"/>
      <c r="AAR44" s="87"/>
      <c r="AAS44" s="87"/>
      <c r="AAT44" s="87"/>
      <c r="AAU44" s="87"/>
      <c r="AAV44" s="87"/>
      <c r="AAW44" s="87"/>
      <c r="AAX44" s="87"/>
      <c r="AAY44" s="87"/>
      <c r="AAZ44" s="87"/>
      <c r="ABA44" s="87"/>
      <c r="ABB44" s="87"/>
      <c r="ABC44" s="87"/>
      <c r="ABD44" s="87"/>
      <c r="ABE44" s="87"/>
      <c r="ABF44" s="87"/>
      <c r="ABG44" s="87"/>
      <c r="ABH44" s="87"/>
      <c r="ABI44" s="87"/>
      <c r="ABJ44" s="87"/>
      <c r="ABK44" s="87"/>
      <c r="ABL44" s="87"/>
      <c r="ABM44" s="87"/>
      <c r="ABN44" s="87"/>
      <c r="ABO44" s="87"/>
      <c r="ABP44" s="87"/>
      <c r="ABQ44" s="87"/>
      <c r="ABR44" s="87"/>
      <c r="ABS44" s="87"/>
      <c r="ABT44" s="87"/>
      <c r="ABU44" s="87"/>
      <c r="ABV44" s="87"/>
      <c r="ABW44" s="87"/>
      <c r="ABX44" s="87"/>
      <c r="ABY44" s="87"/>
      <c r="ABZ44" s="87"/>
      <c r="ACA44" s="87"/>
      <c r="ACB44" s="87"/>
      <c r="ACC44" s="87"/>
      <c r="ACD44" s="87"/>
      <c r="ACE44" s="87"/>
      <c r="ACF44" s="87"/>
      <c r="ACG44" s="87"/>
      <c r="ACH44" s="87"/>
      <c r="ACI44" s="87"/>
      <c r="ACJ44" s="87"/>
      <c r="ACK44" s="87"/>
      <c r="ACL44" s="87"/>
      <c r="ACM44" s="87"/>
      <c r="ACN44" s="87"/>
      <c r="ACO44" s="87"/>
      <c r="ACP44" s="87"/>
      <c r="ACQ44" s="87"/>
      <c r="ACR44" s="87"/>
      <c r="ACS44" s="87"/>
      <c r="ACT44" s="87"/>
      <c r="ACU44" s="87"/>
      <c r="ACV44" s="87"/>
      <c r="ACW44" s="87"/>
      <c r="ACX44" s="87"/>
      <c r="ACY44" s="87"/>
      <c r="ACZ44" s="87"/>
      <c r="ADA44" s="87"/>
      <c r="ADB44" s="87"/>
      <c r="ADC44" s="87"/>
      <c r="ADD44" s="87"/>
      <c r="ADE44" s="87"/>
      <c r="ADF44" s="87"/>
      <c r="ADG44" s="87"/>
      <c r="ADH44" s="87"/>
      <c r="ADI44" s="87"/>
      <c r="ADJ44" s="87"/>
      <c r="ADK44" s="87"/>
      <c r="ADL44" s="87"/>
      <c r="ADM44" s="87"/>
      <c r="ADN44" s="87"/>
      <c r="ADO44" s="87"/>
      <c r="ADP44" s="87"/>
      <c r="ADQ44" s="87"/>
      <c r="ADR44" s="87"/>
      <c r="ADS44" s="87"/>
      <c r="ADT44" s="87"/>
      <c r="ADU44" s="87"/>
      <c r="ADV44" s="87"/>
      <c r="ADW44" s="87"/>
      <c r="ADX44" s="87"/>
      <c r="ADY44" s="87"/>
      <c r="ADZ44" s="87"/>
      <c r="AEA44" s="87"/>
      <c r="AEB44" s="87"/>
      <c r="AEC44" s="87"/>
      <c r="AED44" s="87"/>
      <c r="AEE44" s="87"/>
      <c r="AEF44" s="87"/>
      <c r="AEG44" s="87"/>
      <c r="AEH44" s="87"/>
      <c r="AEI44" s="87"/>
      <c r="AEJ44" s="87"/>
      <c r="AEK44" s="87"/>
      <c r="AEL44" s="87"/>
      <c r="AEM44" s="87"/>
      <c r="AEN44" s="87"/>
      <c r="AEO44" s="87"/>
      <c r="AEP44" s="87"/>
      <c r="AEQ44" s="87"/>
      <c r="AER44" s="87"/>
      <c r="AES44" s="87"/>
      <c r="AET44" s="87"/>
      <c r="AEU44" s="87"/>
      <c r="AEV44" s="87"/>
      <c r="AEW44" s="87"/>
      <c r="AEX44" s="87"/>
      <c r="AEY44" s="87"/>
      <c r="AEZ44" s="87"/>
      <c r="AFA44" s="87"/>
      <c r="AFB44" s="87"/>
      <c r="AFC44" s="87"/>
      <c r="AFD44" s="87"/>
      <c r="AFE44" s="87"/>
      <c r="AFF44" s="87"/>
      <c r="AFG44" s="87"/>
      <c r="AFH44" s="87"/>
      <c r="AFI44" s="87"/>
      <c r="AFJ44" s="87"/>
      <c r="AFK44" s="87"/>
      <c r="AFL44" s="87"/>
      <c r="AFM44" s="87"/>
      <c r="AFN44" s="87"/>
      <c r="AFO44" s="87"/>
      <c r="AFP44" s="87"/>
      <c r="AFQ44" s="87"/>
      <c r="AFR44" s="87"/>
      <c r="AFS44" s="87"/>
      <c r="AFT44" s="87"/>
      <c r="AFU44" s="87"/>
      <c r="AFV44" s="87"/>
      <c r="AFW44" s="87"/>
      <c r="AFX44" s="87"/>
      <c r="AFY44" s="87"/>
      <c r="AFZ44" s="87"/>
      <c r="AGA44" s="87"/>
      <c r="AGB44" s="87"/>
      <c r="AGC44" s="87"/>
      <c r="AGD44" s="87"/>
      <c r="AGE44" s="87"/>
      <c r="AGF44" s="87"/>
      <c r="AGG44" s="87"/>
      <c r="AGH44" s="87"/>
      <c r="AGI44" s="87"/>
      <c r="AGJ44" s="87"/>
      <c r="AGK44" s="87"/>
      <c r="AGL44" s="87"/>
      <c r="AGM44" s="87"/>
      <c r="AGN44" s="87"/>
      <c r="AGO44" s="87"/>
      <c r="AGP44" s="87"/>
      <c r="AGQ44" s="87"/>
      <c r="AGR44" s="87"/>
      <c r="AGS44" s="87"/>
      <c r="AGT44" s="87"/>
      <c r="AGU44" s="87"/>
      <c r="AGV44" s="87"/>
      <c r="AGW44" s="87"/>
      <c r="AGX44" s="87"/>
      <c r="AGY44" s="87"/>
      <c r="AGZ44" s="87"/>
      <c r="AHA44" s="87"/>
      <c r="AHB44" s="87"/>
      <c r="AHC44" s="87"/>
      <c r="AHD44" s="87"/>
      <c r="AHE44" s="87"/>
      <c r="AHF44" s="87"/>
      <c r="AHG44" s="87"/>
      <c r="AHH44" s="87"/>
      <c r="AHI44" s="87"/>
      <c r="AHJ44" s="87"/>
      <c r="AHK44" s="87"/>
      <c r="AHL44" s="87"/>
      <c r="AHM44" s="87"/>
      <c r="AHN44" s="87"/>
      <c r="AHO44" s="87"/>
      <c r="AHP44" s="87"/>
      <c r="AHQ44" s="87"/>
      <c r="AHR44" s="87"/>
      <c r="AHS44" s="87"/>
      <c r="AHT44" s="87"/>
      <c r="AHU44" s="87"/>
      <c r="AHV44" s="87"/>
      <c r="AHW44" s="87"/>
      <c r="AHX44" s="87"/>
      <c r="AHY44" s="87"/>
      <c r="AHZ44" s="87"/>
      <c r="AIA44" s="87"/>
      <c r="AIB44" s="87"/>
      <c r="AIC44" s="87"/>
      <c r="AID44" s="87"/>
      <c r="AIE44" s="87"/>
      <c r="AIF44" s="87"/>
      <c r="AIG44" s="87"/>
      <c r="AIH44" s="87"/>
      <c r="AII44" s="87"/>
      <c r="AIJ44" s="87"/>
      <c r="AIK44" s="87"/>
      <c r="AIL44" s="87"/>
      <c r="AIM44" s="87"/>
      <c r="AIN44" s="87"/>
      <c r="AIO44" s="87"/>
      <c r="AIP44" s="87"/>
      <c r="AIQ44" s="87"/>
      <c r="AIR44" s="87"/>
      <c r="AIS44" s="87"/>
      <c r="AIT44" s="87"/>
      <c r="AIU44" s="87"/>
      <c r="AIV44" s="87"/>
      <c r="AIW44" s="87"/>
      <c r="AIX44" s="87"/>
      <c r="AIY44" s="87"/>
      <c r="AIZ44" s="87"/>
      <c r="AJA44" s="87"/>
      <c r="AJB44" s="87"/>
      <c r="AJC44" s="87"/>
      <c r="AJD44" s="87"/>
      <c r="AJE44" s="87"/>
      <c r="AJF44" s="87"/>
      <c r="AJG44" s="87"/>
      <c r="AJH44" s="87"/>
      <c r="AJI44" s="87"/>
      <c r="AJJ44" s="87"/>
      <c r="AJK44" s="87"/>
      <c r="AJL44" s="87"/>
      <c r="AJM44" s="87"/>
      <c r="AJN44" s="87"/>
      <c r="AJO44" s="87"/>
      <c r="AJP44" s="87"/>
      <c r="AJQ44" s="87"/>
      <c r="AJR44" s="87"/>
      <c r="AJS44" s="87"/>
      <c r="AJT44" s="87"/>
      <c r="AJU44" s="87"/>
      <c r="AJV44" s="87"/>
      <c r="AJW44" s="87"/>
      <c r="AJX44" s="87"/>
      <c r="AJY44" s="87"/>
      <c r="AJZ44" s="87"/>
      <c r="AKA44" s="87"/>
      <c r="AKB44" s="87"/>
      <c r="AKC44" s="87"/>
      <c r="AKD44" s="87"/>
      <c r="AKE44" s="87"/>
      <c r="AKF44" s="87"/>
      <c r="AKG44" s="87"/>
      <c r="AKH44" s="87"/>
      <c r="AKI44" s="87"/>
      <c r="AKJ44" s="87"/>
      <c r="AKK44" s="87"/>
      <c r="AKL44" s="87"/>
      <c r="AKM44" s="87"/>
      <c r="AKN44" s="87"/>
      <c r="AKO44" s="87"/>
      <c r="AKP44" s="87"/>
      <c r="AKQ44" s="87"/>
      <c r="AKR44" s="87"/>
      <c r="AKS44" s="87"/>
      <c r="AKT44" s="87"/>
      <c r="AKU44" s="87"/>
      <c r="AKV44" s="87"/>
      <c r="AKW44" s="87"/>
      <c r="AKX44" s="87"/>
      <c r="AKY44" s="87"/>
      <c r="AKZ44" s="87"/>
      <c r="ALA44" s="87"/>
      <c r="ALB44" s="87"/>
      <c r="ALC44" s="87"/>
      <c r="ALD44" s="87"/>
      <c r="ALE44" s="87"/>
      <c r="ALF44" s="87"/>
      <c r="ALG44" s="87"/>
      <c r="ALH44" s="87"/>
      <c r="ALI44" s="87"/>
      <c r="ALJ44" s="87"/>
      <c r="ALK44" s="87"/>
      <c r="ALL44" s="87"/>
      <c r="ALM44" s="87"/>
      <c r="ALN44" s="87"/>
      <c r="ALO44" s="87"/>
      <c r="ALP44" s="87"/>
      <c r="ALQ44" s="87"/>
      <c r="ALR44" s="87"/>
      <c r="ALS44" s="87"/>
      <c r="ALT44" s="87"/>
      <c r="ALU44" s="87"/>
      <c r="ALV44" s="87"/>
      <c r="ALW44" s="87"/>
      <c r="ALX44" s="87"/>
      <c r="ALY44" s="87"/>
      <c r="ALZ44" s="87"/>
      <c r="AMA44" s="87"/>
      <c r="AMB44" s="87"/>
      <c r="AMC44" s="87"/>
      <c r="AMD44" s="87"/>
      <c r="AME44" s="87"/>
      <c r="AMF44" s="87"/>
      <c r="AMG44" s="87"/>
      <c r="AMH44" s="87"/>
      <c r="AMI44" s="87"/>
      <c r="AMJ44" s="87"/>
      <c r="AMK44" s="87"/>
      <c r="AML44" s="87"/>
      <c r="AMM44" s="87"/>
      <c r="AMN44" s="87"/>
    </row>
    <row r="45" spans="1:1028" s="162" customFormat="1">
      <c r="A45" s="128">
        <v>41</v>
      </c>
      <c r="B45" s="163" t="s">
        <v>374</v>
      </c>
      <c r="C45" s="164">
        <v>2016</v>
      </c>
      <c r="D45" s="369">
        <v>1019075.16</v>
      </c>
      <c r="E45" s="370"/>
      <c r="F45" s="163"/>
      <c r="G45" s="165"/>
      <c r="H45" s="166" t="s">
        <v>184</v>
      </c>
      <c r="I45" s="161" t="s">
        <v>320</v>
      </c>
      <c r="J45" s="161" t="s">
        <v>319</v>
      </c>
      <c r="K45" s="161"/>
      <c r="L45" s="161" t="s">
        <v>319</v>
      </c>
      <c r="M45" s="86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7"/>
      <c r="CU45" s="87"/>
      <c r="CV45" s="87"/>
      <c r="CW45" s="87"/>
      <c r="CX45" s="87"/>
      <c r="CY45" s="87"/>
      <c r="CZ45" s="87"/>
      <c r="DA45" s="87"/>
      <c r="DB45" s="87"/>
      <c r="DC45" s="87"/>
      <c r="DD45" s="87"/>
      <c r="DE45" s="87"/>
      <c r="DF45" s="87"/>
      <c r="DG45" s="87"/>
      <c r="DH45" s="87"/>
      <c r="DI45" s="87"/>
      <c r="DJ45" s="87"/>
      <c r="DK45" s="87"/>
      <c r="DL45" s="87"/>
      <c r="DM45" s="87"/>
      <c r="DN45" s="87"/>
      <c r="DO45" s="87"/>
      <c r="DP45" s="87"/>
      <c r="DQ45" s="87"/>
      <c r="DR45" s="87"/>
      <c r="DS45" s="87"/>
      <c r="DT45" s="87"/>
      <c r="DU45" s="87"/>
      <c r="DV45" s="87"/>
      <c r="DW45" s="87"/>
      <c r="DX45" s="87"/>
      <c r="DY45" s="87"/>
      <c r="DZ45" s="87"/>
      <c r="EA45" s="87"/>
      <c r="EB45" s="87"/>
      <c r="EC45" s="87"/>
      <c r="ED45" s="87"/>
      <c r="EE45" s="87"/>
      <c r="EF45" s="87"/>
      <c r="EG45" s="87"/>
      <c r="EH45" s="87"/>
      <c r="EI45" s="87"/>
      <c r="EJ45" s="87"/>
      <c r="EK45" s="87"/>
      <c r="EL45" s="87"/>
      <c r="EM45" s="87"/>
      <c r="EN45" s="87"/>
      <c r="EO45" s="87"/>
      <c r="EP45" s="87"/>
      <c r="EQ45" s="87"/>
      <c r="ER45" s="87"/>
      <c r="ES45" s="87"/>
      <c r="ET45" s="87"/>
      <c r="EU45" s="87"/>
      <c r="EV45" s="87"/>
      <c r="EW45" s="87"/>
      <c r="EX45" s="87"/>
      <c r="EY45" s="87"/>
      <c r="EZ45" s="87"/>
      <c r="FA45" s="87"/>
      <c r="FB45" s="87"/>
      <c r="FC45" s="87"/>
      <c r="FD45" s="87"/>
      <c r="FE45" s="87"/>
      <c r="FF45" s="87"/>
      <c r="FG45" s="87"/>
      <c r="FH45" s="87"/>
      <c r="FI45" s="87"/>
      <c r="FJ45" s="87"/>
      <c r="FK45" s="87"/>
      <c r="FL45" s="87"/>
      <c r="FM45" s="87"/>
      <c r="FN45" s="87"/>
      <c r="FO45" s="87"/>
      <c r="FP45" s="87"/>
      <c r="FQ45" s="87"/>
      <c r="FR45" s="87"/>
      <c r="FS45" s="87"/>
      <c r="FT45" s="87"/>
      <c r="FU45" s="87"/>
      <c r="FV45" s="87"/>
      <c r="FW45" s="87"/>
      <c r="FX45" s="87"/>
      <c r="FY45" s="87"/>
      <c r="FZ45" s="87"/>
      <c r="GA45" s="87"/>
      <c r="GB45" s="87"/>
      <c r="GC45" s="87"/>
      <c r="GD45" s="87"/>
      <c r="GE45" s="87"/>
      <c r="GF45" s="87"/>
      <c r="GG45" s="87"/>
      <c r="GH45" s="87"/>
      <c r="GI45" s="87"/>
      <c r="GJ45" s="87"/>
      <c r="GK45" s="87"/>
      <c r="GL45" s="87"/>
      <c r="GM45" s="87"/>
      <c r="GN45" s="87"/>
      <c r="GO45" s="87"/>
      <c r="GP45" s="87"/>
      <c r="GQ45" s="87"/>
      <c r="GR45" s="87"/>
      <c r="GS45" s="87"/>
      <c r="GT45" s="87"/>
      <c r="GU45" s="87"/>
      <c r="GV45" s="87"/>
      <c r="GW45" s="87"/>
      <c r="GX45" s="87"/>
      <c r="GY45" s="87"/>
      <c r="GZ45" s="87"/>
      <c r="HA45" s="87"/>
      <c r="HB45" s="87"/>
      <c r="HC45" s="87"/>
      <c r="HD45" s="87"/>
      <c r="HE45" s="87"/>
      <c r="HF45" s="87"/>
      <c r="HG45" s="87"/>
      <c r="HH45" s="87"/>
      <c r="HI45" s="87"/>
      <c r="HJ45" s="87"/>
      <c r="HK45" s="87"/>
      <c r="HL45" s="87"/>
      <c r="HM45" s="87"/>
      <c r="HN45" s="87"/>
      <c r="HO45" s="87"/>
      <c r="HP45" s="87"/>
      <c r="HQ45" s="87"/>
      <c r="HR45" s="87"/>
      <c r="HS45" s="87"/>
      <c r="HT45" s="87"/>
      <c r="HU45" s="87"/>
      <c r="HV45" s="87"/>
      <c r="HW45" s="87"/>
      <c r="HX45" s="87"/>
      <c r="HY45" s="87"/>
      <c r="HZ45" s="87"/>
      <c r="IA45" s="87"/>
      <c r="IB45" s="87"/>
      <c r="IC45" s="87"/>
      <c r="ID45" s="87"/>
      <c r="IE45" s="87"/>
      <c r="IF45" s="87"/>
      <c r="IG45" s="87"/>
      <c r="IH45" s="87"/>
      <c r="II45" s="87"/>
      <c r="IJ45" s="87"/>
      <c r="IK45" s="87"/>
      <c r="IL45" s="87"/>
      <c r="IM45" s="87"/>
      <c r="IN45" s="87"/>
      <c r="IO45" s="87"/>
      <c r="IP45" s="87"/>
      <c r="IQ45" s="87"/>
      <c r="IR45" s="87"/>
      <c r="IS45" s="87"/>
      <c r="IT45" s="87"/>
      <c r="IU45" s="87"/>
      <c r="IV45" s="87"/>
      <c r="IW45" s="87"/>
      <c r="IX45" s="87"/>
      <c r="IY45" s="87"/>
      <c r="IZ45" s="87"/>
      <c r="JA45" s="87"/>
      <c r="JB45" s="87"/>
      <c r="JC45" s="87"/>
      <c r="JD45" s="87"/>
      <c r="JE45" s="87"/>
      <c r="JF45" s="87"/>
      <c r="JG45" s="87"/>
      <c r="JH45" s="87"/>
      <c r="JI45" s="87"/>
      <c r="JJ45" s="87"/>
      <c r="JK45" s="87"/>
      <c r="JL45" s="87"/>
      <c r="JM45" s="87"/>
      <c r="JN45" s="87"/>
      <c r="JO45" s="87"/>
      <c r="JP45" s="87"/>
      <c r="JQ45" s="87"/>
      <c r="JR45" s="87"/>
      <c r="JS45" s="87"/>
      <c r="JT45" s="87"/>
      <c r="JU45" s="87"/>
      <c r="JV45" s="87"/>
      <c r="JW45" s="87"/>
      <c r="JX45" s="87"/>
      <c r="JY45" s="87"/>
      <c r="JZ45" s="87"/>
      <c r="KA45" s="87"/>
      <c r="KB45" s="87"/>
      <c r="KC45" s="87"/>
      <c r="KD45" s="87"/>
      <c r="KE45" s="87"/>
      <c r="KF45" s="87"/>
      <c r="KG45" s="87"/>
      <c r="KH45" s="87"/>
      <c r="KI45" s="87"/>
      <c r="KJ45" s="87"/>
      <c r="KK45" s="87"/>
      <c r="KL45" s="87"/>
      <c r="KM45" s="87"/>
      <c r="KN45" s="87"/>
      <c r="KO45" s="87"/>
      <c r="KP45" s="87"/>
      <c r="KQ45" s="87"/>
      <c r="KR45" s="87"/>
      <c r="KS45" s="87"/>
      <c r="KT45" s="87"/>
      <c r="KU45" s="87"/>
      <c r="KV45" s="87"/>
      <c r="KW45" s="87"/>
      <c r="KX45" s="87"/>
      <c r="KY45" s="87"/>
      <c r="KZ45" s="87"/>
      <c r="LA45" s="87"/>
      <c r="LB45" s="87"/>
      <c r="LC45" s="87"/>
      <c r="LD45" s="87"/>
      <c r="LE45" s="87"/>
      <c r="LF45" s="87"/>
      <c r="LG45" s="87"/>
      <c r="LH45" s="87"/>
      <c r="LI45" s="87"/>
      <c r="LJ45" s="87"/>
      <c r="LK45" s="87"/>
      <c r="LL45" s="87"/>
      <c r="LM45" s="87"/>
      <c r="LN45" s="87"/>
      <c r="LO45" s="87"/>
      <c r="LP45" s="87"/>
      <c r="LQ45" s="87"/>
      <c r="LR45" s="87"/>
      <c r="LS45" s="87"/>
      <c r="LT45" s="87"/>
      <c r="LU45" s="87"/>
      <c r="LV45" s="87"/>
      <c r="LW45" s="87"/>
      <c r="LX45" s="87"/>
      <c r="LY45" s="87"/>
      <c r="LZ45" s="87"/>
      <c r="MA45" s="87"/>
      <c r="MB45" s="87"/>
      <c r="MC45" s="87"/>
      <c r="MD45" s="87"/>
      <c r="ME45" s="87"/>
      <c r="MF45" s="87"/>
      <c r="MG45" s="87"/>
      <c r="MH45" s="87"/>
      <c r="MI45" s="87"/>
      <c r="MJ45" s="87"/>
      <c r="MK45" s="87"/>
      <c r="ML45" s="87"/>
      <c r="MM45" s="87"/>
      <c r="MN45" s="87"/>
      <c r="MO45" s="87"/>
      <c r="MP45" s="87"/>
      <c r="MQ45" s="87"/>
      <c r="MR45" s="87"/>
      <c r="MS45" s="87"/>
      <c r="MT45" s="87"/>
      <c r="MU45" s="87"/>
      <c r="MV45" s="87"/>
      <c r="MW45" s="87"/>
      <c r="MX45" s="87"/>
      <c r="MY45" s="87"/>
      <c r="MZ45" s="87"/>
      <c r="NA45" s="87"/>
      <c r="NB45" s="87"/>
      <c r="NC45" s="87"/>
      <c r="ND45" s="87"/>
      <c r="NE45" s="87"/>
      <c r="NF45" s="87"/>
      <c r="NG45" s="87"/>
      <c r="NH45" s="87"/>
      <c r="NI45" s="87"/>
      <c r="NJ45" s="87"/>
      <c r="NK45" s="87"/>
      <c r="NL45" s="87"/>
      <c r="NM45" s="87"/>
      <c r="NN45" s="87"/>
      <c r="NO45" s="87"/>
      <c r="NP45" s="87"/>
      <c r="NQ45" s="87"/>
      <c r="NR45" s="87"/>
      <c r="NS45" s="87"/>
      <c r="NT45" s="87"/>
      <c r="NU45" s="87"/>
      <c r="NV45" s="87"/>
      <c r="NW45" s="87"/>
      <c r="NX45" s="87"/>
      <c r="NY45" s="87"/>
      <c r="NZ45" s="87"/>
      <c r="OA45" s="87"/>
      <c r="OB45" s="87"/>
      <c r="OC45" s="87"/>
      <c r="OD45" s="87"/>
      <c r="OE45" s="87"/>
      <c r="OF45" s="87"/>
      <c r="OG45" s="87"/>
      <c r="OH45" s="87"/>
      <c r="OI45" s="87"/>
      <c r="OJ45" s="87"/>
      <c r="OK45" s="87"/>
      <c r="OL45" s="87"/>
      <c r="OM45" s="87"/>
      <c r="ON45" s="87"/>
      <c r="OO45" s="87"/>
      <c r="OP45" s="87"/>
      <c r="OQ45" s="87"/>
      <c r="OR45" s="87"/>
      <c r="OS45" s="87"/>
      <c r="OT45" s="87"/>
      <c r="OU45" s="87"/>
      <c r="OV45" s="87"/>
      <c r="OW45" s="87"/>
      <c r="OX45" s="87"/>
      <c r="OY45" s="87"/>
      <c r="OZ45" s="87"/>
      <c r="PA45" s="87"/>
      <c r="PB45" s="87"/>
      <c r="PC45" s="87"/>
      <c r="PD45" s="87"/>
      <c r="PE45" s="87"/>
      <c r="PF45" s="87"/>
      <c r="PG45" s="87"/>
      <c r="PH45" s="87"/>
      <c r="PI45" s="87"/>
      <c r="PJ45" s="87"/>
      <c r="PK45" s="87"/>
      <c r="PL45" s="87"/>
      <c r="PM45" s="87"/>
      <c r="PN45" s="87"/>
      <c r="PO45" s="87"/>
      <c r="PP45" s="87"/>
      <c r="PQ45" s="87"/>
      <c r="PR45" s="87"/>
      <c r="PS45" s="87"/>
      <c r="PT45" s="87"/>
      <c r="PU45" s="87"/>
      <c r="PV45" s="87"/>
      <c r="PW45" s="87"/>
      <c r="PX45" s="87"/>
      <c r="PY45" s="87"/>
      <c r="PZ45" s="87"/>
      <c r="QA45" s="87"/>
      <c r="QB45" s="87"/>
      <c r="QC45" s="87"/>
      <c r="QD45" s="87"/>
      <c r="QE45" s="87"/>
      <c r="QF45" s="87"/>
      <c r="QG45" s="87"/>
      <c r="QH45" s="87"/>
      <c r="QI45" s="87"/>
      <c r="QJ45" s="87"/>
      <c r="QK45" s="87"/>
      <c r="QL45" s="87"/>
      <c r="QM45" s="87"/>
      <c r="QN45" s="87"/>
      <c r="QO45" s="87"/>
      <c r="QP45" s="87"/>
      <c r="QQ45" s="87"/>
      <c r="QR45" s="87"/>
      <c r="QS45" s="87"/>
      <c r="QT45" s="87"/>
      <c r="QU45" s="87"/>
      <c r="QV45" s="87"/>
      <c r="QW45" s="87"/>
      <c r="QX45" s="87"/>
      <c r="QY45" s="87"/>
      <c r="QZ45" s="87"/>
      <c r="RA45" s="87"/>
      <c r="RB45" s="87"/>
      <c r="RC45" s="87"/>
      <c r="RD45" s="87"/>
      <c r="RE45" s="87"/>
      <c r="RF45" s="87"/>
      <c r="RG45" s="87"/>
      <c r="RH45" s="87"/>
      <c r="RI45" s="87"/>
      <c r="RJ45" s="87"/>
      <c r="RK45" s="87"/>
      <c r="RL45" s="87"/>
      <c r="RM45" s="87"/>
      <c r="RN45" s="87"/>
      <c r="RO45" s="87"/>
      <c r="RP45" s="87"/>
      <c r="RQ45" s="87"/>
      <c r="RR45" s="87"/>
      <c r="RS45" s="87"/>
      <c r="RT45" s="87"/>
      <c r="RU45" s="87"/>
      <c r="RV45" s="87"/>
      <c r="RW45" s="87"/>
      <c r="RX45" s="87"/>
      <c r="RY45" s="87"/>
      <c r="RZ45" s="87"/>
      <c r="SA45" s="87"/>
      <c r="SB45" s="87"/>
      <c r="SC45" s="87"/>
      <c r="SD45" s="87"/>
      <c r="SE45" s="87"/>
      <c r="SF45" s="87"/>
      <c r="SG45" s="87"/>
      <c r="SH45" s="87"/>
      <c r="SI45" s="87"/>
      <c r="SJ45" s="87"/>
      <c r="SK45" s="87"/>
      <c r="SL45" s="87"/>
      <c r="SM45" s="87"/>
      <c r="SN45" s="87"/>
      <c r="SO45" s="87"/>
      <c r="SP45" s="87"/>
      <c r="SQ45" s="87"/>
      <c r="SR45" s="87"/>
      <c r="SS45" s="87"/>
      <c r="ST45" s="87"/>
      <c r="SU45" s="87"/>
      <c r="SV45" s="87"/>
      <c r="SW45" s="87"/>
      <c r="SX45" s="87"/>
      <c r="SY45" s="87"/>
      <c r="SZ45" s="87"/>
      <c r="TA45" s="87"/>
      <c r="TB45" s="87"/>
      <c r="TC45" s="87"/>
      <c r="TD45" s="87"/>
      <c r="TE45" s="87"/>
      <c r="TF45" s="87"/>
      <c r="TG45" s="87"/>
      <c r="TH45" s="87"/>
      <c r="TI45" s="87"/>
      <c r="TJ45" s="87"/>
      <c r="TK45" s="87"/>
      <c r="TL45" s="87"/>
      <c r="TM45" s="87"/>
      <c r="TN45" s="87"/>
      <c r="TO45" s="87"/>
      <c r="TP45" s="87"/>
      <c r="TQ45" s="87"/>
      <c r="TR45" s="87"/>
      <c r="TS45" s="87"/>
      <c r="TT45" s="87"/>
      <c r="TU45" s="87"/>
      <c r="TV45" s="87"/>
      <c r="TW45" s="87"/>
      <c r="TX45" s="87"/>
      <c r="TY45" s="87"/>
      <c r="TZ45" s="87"/>
      <c r="UA45" s="87"/>
      <c r="UB45" s="87"/>
      <c r="UC45" s="87"/>
      <c r="UD45" s="87"/>
      <c r="UE45" s="87"/>
      <c r="UF45" s="87"/>
      <c r="UG45" s="87"/>
      <c r="UH45" s="87"/>
      <c r="UI45" s="87"/>
      <c r="UJ45" s="87"/>
      <c r="UK45" s="87"/>
      <c r="UL45" s="87"/>
      <c r="UM45" s="87"/>
      <c r="UN45" s="87"/>
      <c r="UO45" s="87"/>
      <c r="UP45" s="87"/>
      <c r="UQ45" s="87"/>
      <c r="UR45" s="87"/>
      <c r="US45" s="87"/>
      <c r="UT45" s="87"/>
      <c r="UU45" s="87"/>
      <c r="UV45" s="87"/>
      <c r="UW45" s="87"/>
      <c r="UX45" s="87"/>
      <c r="UY45" s="87"/>
      <c r="UZ45" s="87"/>
      <c r="VA45" s="87"/>
      <c r="VB45" s="87"/>
      <c r="VC45" s="87"/>
      <c r="VD45" s="87"/>
      <c r="VE45" s="87"/>
      <c r="VF45" s="87"/>
      <c r="VG45" s="87"/>
      <c r="VH45" s="87"/>
      <c r="VI45" s="87"/>
      <c r="VJ45" s="87"/>
      <c r="VK45" s="87"/>
      <c r="VL45" s="87"/>
      <c r="VM45" s="87"/>
      <c r="VN45" s="87"/>
      <c r="VO45" s="87"/>
      <c r="VP45" s="87"/>
      <c r="VQ45" s="87"/>
      <c r="VR45" s="87"/>
      <c r="VS45" s="87"/>
      <c r="VT45" s="87"/>
      <c r="VU45" s="87"/>
      <c r="VV45" s="87"/>
      <c r="VW45" s="87"/>
      <c r="VX45" s="87"/>
      <c r="VY45" s="87"/>
      <c r="VZ45" s="87"/>
      <c r="WA45" s="87"/>
      <c r="WB45" s="87"/>
      <c r="WC45" s="87"/>
      <c r="WD45" s="87"/>
      <c r="WE45" s="87"/>
      <c r="WF45" s="87"/>
      <c r="WG45" s="87"/>
      <c r="WH45" s="87"/>
      <c r="WI45" s="87"/>
      <c r="WJ45" s="87"/>
      <c r="WK45" s="87"/>
      <c r="WL45" s="87"/>
      <c r="WM45" s="87"/>
      <c r="WN45" s="87"/>
      <c r="WO45" s="87"/>
      <c r="WP45" s="87"/>
      <c r="WQ45" s="87"/>
      <c r="WR45" s="87"/>
      <c r="WS45" s="87"/>
      <c r="WT45" s="87"/>
      <c r="WU45" s="87"/>
      <c r="WV45" s="87"/>
      <c r="WW45" s="87"/>
      <c r="WX45" s="87"/>
      <c r="WY45" s="87"/>
      <c r="WZ45" s="87"/>
      <c r="XA45" s="87"/>
      <c r="XB45" s="87"/>
      <c r="XC45" s="87"/>
      <c r="XD45" s="87"/>
      <c r="XE45" s="87"/>
      <c r="XF45" s="87"/>
      <c r="XG45" s="87"/>
      <c r="XH45" s="87"/>
      <c r="XI45" s="87"/>
      <c r="XJ45" s="87"/>
      <c r="XK45" s="87"/>
      <c r="XL45" s="87"/>
      <c r="XM45" s="87"/>
      <c r="XN45" s="87"/>
      <c r="XO45" s="87"/>
      <c r="XP45" s="87"/>
      <c r="XQ45" s="87"/>
      <c r="XR45" s="87"/>
      <c r="XS45" s="87"/>
      <c r="XT45" s="87"/>
      <c r="XU45" s="87"/>
      <c r="XV45" s="87"/>
      <c r="XW45" s="87"/>
      <c r="XX45" s="87"/>
      <c r="XY45" s="87"/>
      <c r="XZ45" s="87"/>
      <c r="YA45" s="87"/>
      <c r="YB45" s="87"/>
      <c r="YC45" s="87"/>
      <c r="YD45" s="87"/>
      <c r="YE45" s="87"/>
      <c r="YF45" s="87"/>
      <c r="YG45" s="87"/>
      <c r="YH45" s="87"/>
      <c r="YI45" s="87"/>
      <c r="YJ45" s="87"/>
      <c r="YK45" s="87"/>
      <c r="YL45" s="87"/>
      <c r="YM45" s="87"/>
      <c r="YN45" s="87"/>
      <c r="YO45" s="87"/>
      <c r="YP45" s="87"/>
      <c r="YQ45" s="87"/>
      <c r="YR45" s="87"/>
      <c r="YS45" s="87"/>
      <c r="YT45" s="87"/>
      <c r="YU45" s="87"/>
      <c r="YV45" s="87"/>
      <c r="YW45" s="87"/>
      <c r="YX45" s="87"/>
      <c r="YY45" s="87"/>
      <c r="YZ45" s="87"/>
      <c r="ZA45" s="87"/>
      <c r="ZB45" s="87"/>
      <c r="ZC45" s="87"/>
      <c r="ZD45" s="87"/>
      <c r="ZE45" s="87"/>
      <c r="ZF45" s="87"/>
      <c r="ZG45" s="87"/>
      <c r="ZH45" s="87"/>
      <c r="ZI45" s="87"/>
      <c r="ZJ45" s="87"/>
      <c r="ZK45" s="87"/>
      <c r="ZL45" s="87"/>
      <c r="ZM45" s="87"/>
      <c r="ZN45" s="87"/>
      <c r="ZO45" s="87"/>
      <c r="ZP45" s="87"/>
      <c r="ZQ45" s="87"/>
      <c r="ZR45" s="87"/>
      <c r="ZS45" s="87"/>
      <c r="ZT45" s="87"/>
      <c r="ZU45" s="87"/>
      <c r="ZV45" s="87"/>
      <c r="ZW45" s="87"/>
      <c r="ZX45" s="87"/>
      <c r="ZY45" s="87"/>
      <c r="ZZ45" s="87"/>
      <c r="AAA45" s="87"/>
      <c r="AAB45" s="87"/>
      <c r="AAC45" s="87"/>
      <c r="AAD45" s="87"/>
      <c r="AAE45" s="87"/>
      <c r="AAF45" s="87"/>
      <c r="AAG45" s="87"/>
      <c r="AAH45" s="87"/>
      <c r="AAI45" s="87"/>
      <c r="AAJ45" s="87"/>
      <c r="AAK45" s="87"/>
      <c r="AAL45" s="87"/>
      <c r="AAM45" s="87"/>
      <c r="AAN45" s="87"/>
      <c r="AAO45" s="87"/>
      <c r="AAP45" s="87"/>
      <c r="AAQ45" s="87"/>
      <c r="AAR45" s="87"/>
      <c r="AAS45" s="87"/>
      <c r="AAT45" s="87"/>
      <c r="AAU45" s="87"/>
      <c r="AAV45" s="87"/>
      <c r="AAW45" s="87"/>
      <c r="AAX45" s="87"/>
      <c r="AAY45" s="87"/>
      <c r="AAZ45" s="87"/>
      <c r="ABA45" s="87"/>
      <c r="ABB45" s="87"/>
      <c r="ABC45" s="87"/>
      <c r="ABD45" s="87"/>
      <c r="ABE45" s="87"/>
      <c r="ABF45" s="87"/>
      <c r="ABG45" s="87"/>
      <c r="ABH45" s="87"/>
      <c r="ABI45" s="87"/>
      <c r="ABJ45" s="87"/>
      <c r="ABK45" s="87"/>
      <c r="ABL45" s="87"/>
      <c r="ABM45" s="87"/>
      <c r="ABN45" s="87"/>
      <c r="ABO45" s="87"/>
      <c r="ABP45" s="87"/>
      <c r="ABQ45" s="87"/>
      <c r="ABR45" s="87"/>
      <c r="ABS45" s="87"/>
      <c r="ABT45" s="87"/>
      <c r="ABU45" s="87"/>
      <c r="ABV45" s="87"/>
      <c r="ABW45" s="87"/>
      <c r="ABX45" s="87"/>
      <c r="ABY45" s="87"/>
      <c r="ABZ45" s="87"/>
      <c r="ACA45" s="87"/>
      <c r="ACB45" s="87"/>
      <c r="ACC45" s="87"/>
      <c r="ACD45" s="87"/>
      <c r="ACE45" s="87"/>
      <c r="ACF45" s="87"/>
      <c r="ACG45" s="87"/>
      <c r="ACH45" s="87"/>
      <c r="ACI45" s="87"/>
      <c r="ACJ45" s="87"/>
      <c r="ACK45" s="87"/>
      <c r="ACL45" s="87"/>
      <c r="ACM45" s="87"/>
      <c r="ACN45" s="87"/>
      <c r="ACO45" s="87"/>
      <c r="ACP45" s="87"/>
      <c r="ACQ45" s="87"/>
      <c r="ACR45" s="87"/>
      <c r="ACS45" s="87"/>
      <c r="ACT45" s="87"/>
      <c r="ACU45" s="87"/>
      <c r="ACV45" s="87"/>
      <c r="ACW45" s="87"/>
      <c r="ACX45" s="87"/>
      <c r="ACY45" s="87"/>
      <c r="ACZ45" s="87"/>
      <c r="ADA45" s="87"/>
      <c r="ADB45" s="87"/>
      <c r="ADC45" s="87"/>
      <c r="ADD45" s="87"/>
      <c r="ADE45" s="87"/>
      <c r="ADF45" s="87"/>
      <c r="ADG45" s="87"/>
      <c r="ADH45" s="87"/>
      <c r="ADI45" s="87"/>
      <c r="ADJ45" s="87"/>
      <c r="ADK45" s="87"/>
      <c r="ADL45" s="87"/>
      <c r="ADM45" s="87"/>
      <c r="ADN45" s="87"/>
      <c r="ADO45" s="87"/>
      <c r="ADP45" s="87"/>
      <c r="ADQ45" s="87"/>
      <c r="ADR45" s="87"/>
      <c r="ADS45" s="87"/>
      <c r="ADT45" s="87"/>
      <c r="ADU45" s="87"/>
      <c r="ADV45" s="87"/>
      <c r="ADW45" s="87"/>
      <c r="ADX45" s="87"/>
      <c r="ADY45" s="87"/>
      <c r="ADZ45" s="87"/>
      <c r="AEA45" s="87"/>
      <c r="AEB45" s="87"/>
      <c r="AEC45" s="87"/>
      <c r="AED45" s="87"/>
      <c r="AEE45" s="87"/>
      <c r="AEF45" s="87"/>
      <c r="AEG45" s="87"/>
      <c r="AEH45" s="87"/>
      <c r="AEI45" s="87"/>
      <c r="AEJ45" s="87"/>
      <c r="AEK45" s="87"/>
      <c r="AEL45" s="87"/>
      <c r="AEM45" s="87"/>
      <c r="AEN45" s="87"/>
      <c r="AEO45" s="87"/>
      <c r="AEP45" s="87"/>
      <c r="AEQ45" s="87"/>
      <c r="AER45" s="87"/>
      <c r="AES45" s="87"/>
      <c r="AET45" s="87"/>
      <c r="AEU45" s="87"/>
      <c r="AEV45" s="87"/>
      <c r="AEW45" s="87"/>
      <c r="AEX45" s="87"/>
      <c r="AEY45" s="87"/>
      <c r="AEZ45" s="87"/>
      <c r="AFA45" s="87"/>
      <c r="AFB45" s="87"/>
      <c r="AFC45" s="87"/>
      <c r="AFD45" s="87"/>
      <c r="AFE45" s="87"/>
      <c r="AFF45" s="87"/>
      <c r="AFG45" s="87"/>
      <c r="AFH45" s="87"/>
      <c r="AFI45" s="87"/>
      <c r="AFJ45" s="87"/>
      <c r="AFK45" s="87"/>
      <c r="AFL45" s="87"/>
      <c r="AFM45" s="87"/>
      <c r="AFN45" s="87"/>
      <c r="AFO45" s="87"/>
      <c r="AFP45" s="87"/>
      <c r="AFQ45" s="87"/>
      <c r="AFR45" s="87"/>
      <c r="AFS45" s="87"/>
      <c r="AFT45" s="87"/>
      <c r="AFU45" s="87"/>
      <c r="AFV45" s="87"/>
      <c r="AFW45" s="87"/>
      <c r="AFX45" s="87"/>
      <c r="AFY45" s="87"/>
      <c r="AFZ45" s="87"/>
      <c r="AGA45" s="87"/>
      <c r="AGB45" s="87"/>
      <c r="AGC45" s="87"/>
      <c r="AGD45" s="87"/>
      <c r="AGE45" s="87"/>
      <c r="AGF45" s="87"/>
      <c r="AGG45" s="87"/>
      <c r="AGH45" s="87"/>
      <c r="AGI45" s="87"/>
      <c r="AGJ45" s="87"/>
      <c r="AGK45" s="87"/>
      <c r="AGL45" s="87"/>
      <c r="AGM45" s="87"/>
      <c r="AGN45" s="87"/>
      <c r="AGO45" s="87"/>
      <c r="AGP45" s="87"/>
      <c r="AGQ45" s="87"/>
      <c r="AGR45" s="87"/>
      <c r="AGS45" s="87"/>
      <c r="AGT45" s="87"/>
      <c r="AGU45" s="87"/>
      <c r="AGV45" s="87"/>
      <c r="AGW45" s="87"/>
      <c r="AGX45" s="87"/>
      <c r="AGY45" s="87"/>
      <c r="AGZ45" s="87"/>
      <c r="AHA45" s="87"/>
      <c r="AHB45" s="87"/>
      <c r="AHC45" s="87"/>
      <c r="AHD45" s="87"/>
      <c r="AHE45" s="87"/>
      <c r="AHF45" s="87"/>
      <c r="AHG45" s="87"/>
      <c r="AHH45" s="87"/>
      <c r="AHI45" s="87"/>
      <c r="AHJ45" s="87"/>
      <c r="AHK45" s="87"/>
      <c r="AHL45" s="87"/>
      <c r="AHM45" s="87"/>
      <c r="AHN45" s="87"/>
      <c r="AHO45" s="87"/>
      <c r="AHP45" s="87"/>
      <c r="AHQ45" s="87"/>
      <c r="AHR45" s="87"/>
      <c r="AHS45" s="87"/>
      <c r="AHT45" s="87"/>
      <c r="AHU45" s="87"/>
      <c r="AHV45" s="87"/>
      <c r="AHW45" s="87"/>
      <c r="AHX45" s="87"/>
      <c r="AHY45" s="87"/>
      <c r="AHZ45" s="87"/>
      <c r="AIA45" s="87"/>
      <c r="AIB45" s="87"/>
      <c r="AIC45" s="87"/>
      <c r="AID45" s="87"/>
      <c r="AIE45" s="87"/>
      <c r="AIF45" s="87"/>
      <c r="AIG45" s="87"/>
      <c r="AIH45" s="87"/>
      <c r="AII45" s="87"/>
      <c r="AIJ45" s="87"/>
      <c r="AIK45" s="87"/>
      <c r="AIL45" s="87"/>
      <c r="AIM45" s="87"/>
      <c r="AIN45" s="87"/>
      <c r="AIO45" s="87"/>
      <c r="AIP45" s="87"/>
      <c r="AIQ45" s="87"/>
      <c r="AIR45" s="87"/>
      <c r="AIS45" s="87"/>
      <c r="AIT45" s="87"/>
      <c r="AIU45" s="87"/>
      <c r="AIV45" s="87"/>
      <c r="AIW45" s="87"/>
      <c r="AIX45" s="87"/>
      <c r="AIY45" s="87"/>
      <c r="AIZ45" s="87"/>
      <c r="AJA45" s="87"/>
      <c r="AJB45" s="87"/>
      <c r="AJC45" s="87"/>
      <c r="AJD45" s="87"/>
      <c r="AJE45" s="87"/>
      <c r="AJF45" s="87"/>
      <c r="AJG45" s="87"/>
      <c r="AJH45" s="87"/>
      <c r="AJI45" s="87"/>
      <c r="AJJ45" s="87"/>
      <c r="AJK45" s="87"/>
      <c r="AJL45" s="87"/>
      <c r="AJM45" s="87"/>
      <c r="AJN45" s="87"/>
      <c r="AJO45" s="87"/>
      <c r="AJP45" s="87"/>
      <c r="AJQ45" s="87"/>
      <c r="AJR45" s="87"/>
      <c r="AJS45" s="87"/>
      <c r="AJT45" s="87"/>
      <c r="AJU45" s="87"/>
      <c r="AJV45" s="87"/>
      <c r="AJW45" s="87"/>
      <c r="AJX45" s="87"/>
      <c r="AJY45" s="87"/>
      <c r="AJZ45" s="87"/>
      <c r="AKA45" s="87"/>
      <c r="AKB45" s="87"/>
      <c r="AKC45" s="87"/>
      <c r="AKD45" s="87"/>
      <c r="AKE45" s="87"/>
      <c r="AKF45" s="87"/>
      <c r="AKG45" s="87"/>
      <c r="AKH45" s="87"/>
      <c r="AKI45" s="87"/>
      <c r="AKJ45" s="87"/>
      <c r="AKK45" s="87"/>
      <c r="AKL45" s="87"/>
      <c r="AKM45" s="87"/>
      <c r="AKN45" s="87"/>
      <c r="AKO45" s="87"/>
      <c r="AKP45" s="87"/>
      <c r="AKQ45" s="87"/>
      <c r="AKR45" s="87"/>
      <c r="AKS45" s="87"/>
      <c r="AKT45" s="87"/>
      <c r="AKU45" s="87"/>
      <c r="AKV45" s="87"/>
      <c r="AKW45" s="87"/>
      <c r="AKX45" s="87"/>
      <c r="AKY45" s="87"/>
      <c r="AKZ45" s="87"/>
      <c r="ALA45" s="87"/>
      <c r="ALB45" s="87"/>
      <c r="ALC45" s="87"/>
      <c r="ALD45" s="87"/>
      <c r="ALE45" s="87"/>
      <c r="ALF45" s="87"/>
      <c r="ALG45" s="87"/>
      <c r="ALH45" s="87"/>
      <c r="ALI45" s="87"/>
      <c r="ALJ45" s="87"/>
      <c r="ALK45" s="87"/>
      <c r="ALL45" s="87"/>
      <c r="ALM45" s="87"/>
      <c r="ALN45" s="87"/>
      <c r="ALO45" s="87"/>
      <c r="ALP45" s="87"/>
      <c r="ALQ45" s="87"/>
      <c r="ALR45" s="87"/>
      <c r="ALS45" s="87"/>
      <c r="ALT45" s="87"/>
      <c r="ALU45" s="87"/>
      <c r="ALV45" s="87"/>
      <c r="ALW45" s="87"/>
      <c r="ALX45" s="87"/>
      <c r="ALY45" s="87"/>
      <c r="ALZ45" s="87"/>
      <c r="AMA45" s="87"/>
      <c r="AMB45" s="87"/>
      <c r="AMC45" s="87"/>
      <c r="AMD45" s="87"/>
      <c r="AME45" s="87"/>
      <c r="AMF45" s="87"/>
      <c r="AMG45" s="87"/>
      <c r="AMH45" s="87"/>
      <c r="AMI45" s="87"/>
      <c r="AMJ45" s="87"/>
      <c r="AMK45" s="87"/>
      <c r="AML45" s="87"/>
      <c r="AMM45" s="87"/>
      <c r="AMN45" s="87"/>
    </row>
    <row r="46" spans="1:1028" s="162" customFormat="1">
      <c r="A46" s="128">
        <v>42</v>
      </c>
      <c r="B46" s="161" t="s">
        <v>296</v>
      </c>
      <c r="C46" s="167">
        <v>2013</v>
      </c>
      <c r="D46" s="371">
        <v>165200</v>
      </c>
      <c r="E46" s="372"/>
      <c r="F46" s="161"/>
      <c r="G46" s="168"/>
      <c r="H46" s="169" t="s">
        <v>297</v>
      </c>
      <c r="I46" s="161"/>
      <c r="J46" s="161" t="s">
        <v>319</v>
      </c>
      <c r="K46" s="161"/>
      <c r="L46" s="161" t="s">
        <v>319</v>
      </c>
      <c r="M46" s="86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7"/>
      <c r="CA46" s="87"/>
      <c r="CB46" s="87"/>
      <c r="CC46" s="87"/>
      <c r="CD46" s="87"/>
      <c r="CE46" s="87"/>
      <c r="CF46" s="87"/>
      <c r="CG46" s="87"/>
      <c r="CH46" s="87"/>
      <c r="CI46" s="87"/>
      <c r="CJ46" s="87"/>
      <c r="CK46" s="87"/>
      <c r="CL46" s="87"/>
      <c r="CM46" s="87"/>
      <c r="CN46" s="87"/>
      <c r="CO46" s="87"/>
      <c r="CP46" s="87"/>
      <c r="CQ46" s="87"/>
      <c r="CR46" s="87"/>
      <c r="CS46" s="87"/>
      <c r="CT46" s="87"/>
      <c r="CU46" s="87"/>
      <c r="CV46" s="87"/>
      <c r="CW46" s="87"/>
      <c r="CX46" s="87"/>
      <c r="CY46" s="87"/>
      <c r="CZ46" s="87"/>
      <c r="DA46" s="87"/>
      <c r="DB46" s="87"/>
      <c r="DC46" s="87"/>
      <c r="DD46" s="87"/>
      <c r="DE46" s="87"/>
      <c r="DF46" s="87"/>
      <c r="DG46" s="87"/>
      <c r="DH46" s="87"/>
      <c r="DI46" s="87"/>
      <c r="DJ46" s="87"/>
      <c r="DK46" s="87"/>
      <c r="DL46" s="87"/>
      <c r="DM46" s="87"/>
      <c r="DN46" s="87"/>
      <c r="DO46" s="87"/>
      <c r="DP46" s="87"/>
      <c r="DQ46" s="87"/>
      <c r="DR46" s="87"/>
      <c r="DS46" s="87"/>
      <c r="DT46" s="87"/>
      <c r="DU46" s="87"/>
      <c r="DV46" s="87"/>
      <c r="DW46" s="87"/>
      <c r="DX46" s="87"/>
      <c r="DY46" s="87"/>
      <c r="DZ46" s="87"/>
      <c r="EA46" s="87"/>
      <c r="EB46" s="87"/>
      <c r="EC46" s="87"/>
      <c r="ED46" s="87"/>
      <c r="EE46" s="87"/>
      <c r="EF46" s="87"/>
      <c r="EG46" s="87"/>
      <c r="EH46" s="87"/>
      <c r="EI46" s="87"/>
      <c r="EJ46" s="87"/>
      <c r="EK46" s="87"/>
      <c r="EL46" s="87"/>
      <c r="EM46" s="87"/>
      <c r="EN46" s="87"/>
      <c r="EO46" s="87"/>
      <c r="EP46" s="87"/>
      <c r="EQ46" s="87"/>
      <c r="ER46" s="87"/>
      <c r="ES46" s="87"/>
      <c r="ET46" s="87"/>
      <c r="EU46" s="87"/>
      <c r="EV46" s="87"/>
      <c r="EW46" s="87"/>
      <c r="EX46" s="87"/>
      <c r="EY46" s="87"/>
      <c r="EZ46" s="87"/>
      <c r="FA46" s="87"/>
      <c r="FB46" s="87"/>
      <c r="FC46" s="87"/>
      <c r="FD46" s="87"/>
      <c r="FE46" s="87"/>
      <c r="FF46" s="87"/>
      <c r="FG46" s="87"/>
      <c r="FH46" s="87"/>
      <c r="FI46" s="87"/>
      <c r="FJ46" s="87"/>
      <c r="FK46" s="87"/>
      <c r="FL46" s="87"/>
      <c r="FM46" s="87"/>
      <c r="FN46" s="87"/>
      <c r="FO46" s="87"/>
      <c r="FP46" s="87"/>
      <c r="FQ46" s="87"/>
      <c r="FR46" s="87"/>
      <c r="FS46" s="87"/>
      <c r="FT46" s="87"/>
      <c r="FU46" s="87"/>
      <c r="FV46" s="87"/>
      <c r="FW46" s="87"/>
      <c r="FX46" s="87"/>
      <c r="FY46" s="87"/>
      <c r="FZ46" s="87"/>
      <c r="GA46" s="87"/>
      <c r="GB46" s="87"/>
      <c r="GC46" s="87"/>
      <c r="GD46" s="87"/>
      <c r="GE46" s="87"/>
      <c r="GF46" s="87"/>
      <c r="GG46" s="87"/>
      <c r="GH46" s="87"/>
      <c r="GI46" s="87"/>
      <c r="GJ46" s="87"/>
      <c r="GK46" s="87"/>
      <c r="GL46" s="87"/>
      <c r="GM46" s="87"/>
      <c r="GN46" s="87"/>
      <c r="GO46" s="87"/>
      <c r="GP46" s="87"/>
      <c r="GQ46" s="87"/>
      <c r="GR46" s="87"/>
      <c r="GS46" s="87"/>
      <c r="GT46" s="87"/>
      <c r="GU46" s="87"/>
      <c r="GV46" s="87"/>
      <c r="GW46" s="87"/>
      <c r="GX46" s="87"/>
      <c r="GY46" s="87"/>
      <c r="GZ46" s="87"/>
      <c r="HA46" s="87"/>
      <c r="HB46" s="87"/>
      <c r="HC46" s="87"/>
      <c r="HD46" s="87"/>
      <c r="HE46" s="87"/>
      <c r="HF46" s="87"/>
      <c r="HG46" s="87"/>
      <c r="HH46" s="87"/>
      <c r="HI46" s="87"/>
      <c r="HJ46" s="87"/>
      <c r="HK46" s="87"/>
      <c r="HL46" s="87"/>
      <c r="HM46" s="87"/>
      <c r="HN46" s="87"/>
      <c r="HO46" s="87"/>
      <c r="HP46" s="87"/>
      <c r="HQ46" s="87"/>
      <c r="HR46" s="87"/>
      <c r="HS46" s="87"/>
      <c r="HT46" s="87"/>
      <c r="HU46" s="87"/>
      <c r="HV46" s="87"/>
      <c r="HW46" s="87"/>
      <c r="HX46" s="87"/>
      <c r="HY46" s="87"/>
      <c r="HZ46" s="87"/>
      <c r="IA46" s="87"/>
      <c r="IB46" s="87"/>
      <c r="IC46" s="87"/>
      <c r="ID46" s="87"/>
      <c r="IE46" s="87"/>
      <c r="IF46" s="87"/>
      <c r="IG46" s="87"/>
      <c r="IH46" s="87"/>
      <c r="II46" s="87"/>
      <c r="IJ46" s="87"/>
      <c r="IK46" s="87"/>
      <c r="IL46" s="87"/>
      <c r="IM46" s="87"/>
      <c r="IN46" s="87"/>
      <c r="IO46" s="87"/>
      <c r="IP46" s="87"/>
      <c r="IQ46" s="87"/>
      <c r="IR46" s="87"/>
      <c r="IS46" s="87"/>
      <c r="IT46" s="87"/>
      <c r="IU46" s="87"/>
      <c r="IV46" s="87"/>
      <c r="IW46" s="87"/>
      <c r="IX46" s="87"/>
      <c r="IY46" s="87"/>
      <c r="IZ46" s="87"/>
      <c r="JA46" s="87"/>
      <c r="JB46" s="87"/>
      <c r="JC46" s="87"/>
      <c r="JD46" s="87"/>
      <c r="JE46" s="87"/>
      <c r="JF46" s="87"/>
      <c r="JG46" s="87"/>
      <c r="JH46" s="87"/>
      <c r="JI46" s="87"/>
      <c r="JJ46" s="87"/>
      <c r="JK46" s="87"/>
      <c r="JL46" s="87"/>
      <c r="JM46" s="87"/>
      <c r="JN46" s="87"/>
      <c r="JO46" s="87"/>
      <c r="JP46" s="87"/>
      <c r="JQ46" s="87"/>
      <c r="JR46" s="87"/>
      <c r="JS46" s="87"/>
      <c r="JT46" s="87"/>
      <c r="JU46" s="87"/>
      <c r="JV46" s="87"/>
      <c r="JW46" s="87"/>
      <c r="JX46" s="87"/>
      <c r="JY46" s="87"/>
      <c r="JZ46" s="87"/>
      <c r="KA46" s="87"/>
      <c r="KB46" s="87"/>
      <c r="KC46" s="87"/>
      <c r="KD46" s="87"/>
      <c r="KE46" s="87"/>
      <c r="KF46" s="87"/>
      <c r="KG46" s="87"/>
      <c r="KH46" s="87"/>
      <c r="KI46" s="87"/>
      <c r="KJ46" s="87"/>
      <c r="KK46" s="87"/>
      <c r="KL46" s="87"/>
      <c r="KM46" s="87"/>
      <c r="KN46" s="87"/>
      <c r="KO46" s="87"/>
      <c r="KP46" s="87"/>
      <c r="KQ46" s="87"/>
      <c r="KR46" s="87"/>
      <c r="KS46" s="87"/>
      <c r="KT46" s="87"/>
      <c r="KU46" s="87"/>
      <c r="KV46" s="87"/>
      <c r="KW46" s="87"/>
      <c r="KX46" s="87"/>
      <c r="KY46" s="87"/>
      <c r="KZ46" s="87"/>
      <c r="LA46" s="87"/>
      <c r="LB46" s="87"/>
      <c r="LC46" s="87"/>
      <c r="LD46" s="87"/>
      <c r="LE46" s="87"/>
      <c r="LF46" s="87"/>
      <c r="LG46" s="87"/>
      <c r="LH46" s="87"/>
      <c r="LI46" s="87"/>
      <c r="LJ46" s="87"/>
      <c r="LK46" s="87"/>
      <c r="LL46" s="87"/>
      <c r="LM46" s="87"/>
      <c r="LN46" s="87"/>
      <c r="LO46" s="87"/>
      <c r="LP46" s="87"/>
      <c r="LQ46" s="87"/>
      <c r="LR46" s="87"/>
      <c r="LS46" s="87"/>
      <c r="LT46" s="87"/>
      <c r="LU46" s="87"/>
      <c r="LV46" s="87"/>
      <c r="LW46" s="87"/>
      <c r="LX46" s="87"/>
      <c r="LY46" s="87"/>
      <c r="LZ46" s="87"/>
      <c r="MA46" s="87"/>
      <c r="MB46" s="87"/>
      <c r="MC46" s="87"/>
      <c r="MD46" s="87"/>
      <c r="ME46" s="87"/>
      <c r="MF46" s="87"/>
      <c r="MG46" s="87"/>
      <c r="MH46" s="87"/>
      <c r="MI46" s="87"/>
      <c r="MJ46" s="87"/>
      <c r="MK46" s="87"/>
      <c r="ML46" s="87"/>
      <c r="MM46" s="87"/>
      <c r="MN46" s="87"/>
      <c r="MO46" s="87"/>
      <c r="MP46" s="87"/>
      <c r="MQ46" s="87"/>
      <c r="MR46" s="87"/>
      <c r="MS46" s="87"/>
      <c r="MT46" s="87"/>
      <c r="MU46" s="87"/>
      <c r="MV46" s="87"/>
      <c r="MW46" s="87"/>
      <c r="MX46" s="87"/>
      <c r="MY46" s="87"/>
      <c r="MZ46" s="87"/>
      <c r="NA46" s="87"/>
      <c r="NB46" s="87"/>
      <c r="NC46" s="87"/>
      <c r="ND46" s="87"/>
      <c r="NE46" s="87"/>
      <c r="NF46" s="87"/>
      <c r="NG46" s="87"/>
      <c r="NH46" s="87"/>
      <c r="NI46" s="87"/>
      <c r="NJ46" s="87"/>
      <c r="NK46" s="87"/>
      <c r="NL46" s="87"/>
      <c r="NM46" s="87"/>
      <c r="NN46" s="87"/>
      <c r="NO46" s="87"/>
      <c r="NP46" s="87"/>
      <c r="NQ46" s="87"/>
      <c r="NR46" s="87"/>
      <c r="NS46" s="87"/>
      <c r="NT46" s="87"/>
      <c r="NU46" s="87"/>
      <c r="NV46" s="87"/>
      <c r="NW46" s="87"/>
      <c r="NX46" s="87"/>
      <c r="NY46" s="87"/>
      <c r="NZ46" s="87"/>
      <c r="OA46" s="87"/>
      <c r="OB46" s="87"/>
      <c r="OC46" s="87"/>
      <c r="OD46" s="87"/>
      <c r="OE46" s="87"/>
      <c r="OF46" s="87"/>
      <c r="OG46" s="87"/>
      <c r="OH46" s="87"/>
      <c r="OI46" s="87"/>
      <c r="OJ46" s="87"/>
      <c r="OK46" s="87"/>
      <c r="OL46" s="87"/>
      <c r="OM46" s="87"/>
      <c r="ON46" s="87"/>
      <c r="OO46" s="87"/>
      <c r="OP46" s="87"/>
      <c r="OQ46" s="87"/>
      <c r="OR46" s="87"/>
      <c r="OS46" s="87"/>
      <c r="OT46" s="87"/>
      <c r="OU46" s="87"/>
      <c r="OV46" s="87"/>
      <c r="OW46" s="87"/>
      <c r="OX46" s="87"/>
      <c r="OY46" s="87"/>
      <c r="OZ46" s="87"/>
      <c r="PA46" s="87"/>
      <c r="PB46" s="87"/>
      <c r="PC46" s="87"/>
      <c r="PD46" s="87"/>
      <c r="PE46" s="87"/>
      <c r="PF46" s="87"/>
      <c r="PG46" s="87"/>
      <c r="PH46" s="87"/>
      <c r="PI46" s="87"/>
      <c r="PJ46" s="87"/>
      <c r="PK46" s="87"/>
      <c r="PL46" s="87"/>
      <c r="PM46" s="87"/>
      <c r="PN46" s="87"/>
      <c r="PO46" s="87"/>
      <c r="PP46" s="87"/>
      <c r="PQ46" s="87"/>
      <c r="PR46" s="87"/>
      <c r="PS46" s="87"/>
      <c r="PT46" s="87"/>
      <c r="PU46" s="87"/>
      <c r="PV46" s="87"/>
      <c r="PW46" s="87"/>
      <c r="PX46" s="87"/>
      <c r="PY46" s="87"/>
      <c r="PZ46" s="87"/>
      <c r="QA46" s="87"/>
      <c r="QB46" s="87"/>
      <c r="QC46" s="87"/>
      <c r="QD46" s="87"/>
      <c r="QE46" s="87"/>
      <c r="QF46" s="87"/>
      <c r="QG46" s="87"/>
      <c r="QH46" s="87"/>
      <c r="QI46" s="87"/>
      <c r="QJ46" s="87"/>
      <c r="QK46" s="87"/>
      <c r="QL46" s="87"/>
      <c r="QM46" s="87"/>
      <c r="QN46" s="87"/>
      <c r="QO46" s="87"/>
      <c r="QP46" s="87"/>
      <c r="QQ46" s="87"/>
      <c r="QR46" s="87"/>
      <c r="QS46" s="87"/>
      <c r="QT46" s="87"/>
      <c r="QU46" s="87"/>
      <c r="QV46" s="87"/>
      <c r="QW46" s="87"/>
      <c r="QX46" s="87"/>
      <c r="QY46" s="87"/>
      <c r="QZ46" s="87"/>
      <c r="RA46" s="87"/>
      <c r="RB46" s="87"/>
      <c r="RC46" s="87"/>
      <c r="RD46" s="87"/>
      <c r="RE46" s="87"/>
      <c r="RF46" s="87"/>
      <c r="RG46" s="87"/>
      <c r="RH46" s="87"/>
      <c r="RI46" s="87"/>
      <c r="RJ46" s="87"/>
      <c r="RK46" s="87"/>
      <c r="RL46" s="87"/>
      <c r="RM46" s="87"/>
      <c r="RN46" s="87"/>
      <c r="RO46" s="87"/>
      <c r="RP46" s="87"/>
      <c r="RQ46" s="87"/>
      <c r="RR46" s="87"/>
      <c r="RS46" s="87"/>
      <c r="RT46" s="87"/>
      <c r="RU46" s="87"/>
      <c r="RV46" s="87"/>
      <c r="RW46" s="87"/>
      <c r="RX46" s="87"/>
      <c r="RY46" s="87"/>
      <c r="RZ46" s="87"/>
      <c r="SA46" s="87"/>
      <c r="SB46" s="87"/>
      <c r="SC46" s="87"/>
      <c r="SD46" s="87"/>
      <c r="SE46" s="87"/>
      <c r="SF46" s="87"/>
      <c r="SG46" s="87"/>
      <c r="SH46" s="87"/>
      <c r="SI46" s="87"/>
      <c r="SJ46" s="87"/>
      <c r="SK46" s="87"/>
      <c r="SL46" s="87"/>
      <c r="SM46" s="87"/>
      <c r="SN46" s="87"/>
      <c r="SO46" s="87"/>
      <c r="SP46" s="87"/>
      <c r="SQ46" s="87"/>
      <c r="SR46" s="87"/>
      <c r="SS46" s="87"/>
      <c r="ST46" s="87"/>
      <c r="SU46" s="87"/>
      <c r="SV46" s="87"/>
      <c r="SW46" s="87"/>
      <c r="SX46" s="87"/>
      <c r="SY46" s="87"/>
      <c r="SZ46" s="87"/>
      <c r="TA46" s="87"/>
      <c r="TB46" s="87"/>
      <c r="TC46" s="87"/>
      <c r="TD46" s="87"/>
      <c r="TE46" s="87"/>
      <c r="TF46" s="87"/>
      <c r="TG46" s="87"/>
      <c r="TH46" s="87"/>
      <c r="TI46" s="87"/>
      <c r="TJ46" s="87"/>
      <c r="TK46" s="87"/>
      <c r="TL46" s="87"/>
      <c r="TM46" s="87"/>
      <c r="TN46" s="87"/>
      <c r="TO46" s="87"/>
      <c r="TP46" s="87"/>
      <c r="TQ46" s="87"/>
      <c r="TR46" s="87"/>
      <c r="TS46" s="87"/>
      <c r="TT46" s="87"/>
      <c r="TU46" s="87"/>
      <c r="TV46" s="87"/>
      <c r="TW46" s="87"/>
      <c r="TX46" s="87"/>
      <c r="TY46" s="87"/>
      <c r="TZ46" s="87"/>
      <c r="UA46" s="87"/>
      <c r="UB46" s="87"/>
      <c r="UC46" s="87"/>
      <c r="UD46" s="87"/>
      <c r="UE46" s="87"/>
      <c r="UF46" s="87"/>
      <c r="UG46" s="87"/>
      <c r="UH46" s="87"/>
      <c r="UI46" s="87"/>
      <c r="UJ46" s="87"/>
      <c r="UK46" s="87"/>
      <c r="UL46" s="87"/>
      <c r="UM46" s="87"/>
      <c r="UN46" s="87"/>
      <c r="UO46" s="87"/>
      <c r="UP46" s="87"/>
      <c r="UQ46" s="87"/>
      <c r="UR46" s="87"/>
      <c r="US46" s="87"/>
      <c r="UT46" s="87"/>
      <c r="UU46" s="87"/>
      <c r="UV46" s="87"/>
      <c r="UW46" s="87"/>
      <c r="UX46" s="87"/>
      <c r="UY46" s="87"/>
      <c r="UZ46" s="87"/>
      <c r="VA46" s="87"/>
      <c r="VB46" s="87"/>
      <c r="VC46" s="87"/>
      <c r="VD46" s="87"/>
      <c r="VE46" s="87"/>
      <c r="VF46" s="87"/>
      <c r="VG46" s="87"/>
      <c r="VH46" s="87"/>
      <c r="VI46" s="87"/>
      <c r="VJ46" s="87"/>
      <c r="VK46" s="87"/>
      <c r="VL46" s="87"/>
      <c r="VM46" s="87"/>
      <c r="VN46" s="87"/>
      <c r="VO46" s="87"/>
      <c r="VP46" s="87"/>
      <c r="VQ46" s="87"/>
      <c r="VR46" s="87"/>
      <c r="VS46" s="87"/>
      <c r="VT46" s="87"/>
      <c r="VU46" s="87"/>
      <c r="VV46" s="87"/>
      <c r="VW46" s="87"/>
      <c r="VX46" s="87"/>
      <c r="VY46" s="87"/>
      <c r="VZ46" s="87"/>
      <c r="WA46" s="87"/>
      <c r="WB46" s="87"/>
      <c r="WC46" s="87"/>
      <c r="WD46" s="87"/>
      <c r="WE46" s="87"/>
      <c r="WF46" s="87"/>
      <c r="WG46" s="87"/>
      <c r="WH46" s="87"/>
      <c r="WI46" s="87"/>
      <c r="WJ46" s="87"/>
      <c r="WK46" s="87"/>
      <c r="WL46" s="87"/>
      <c r="WM46" s="87"/>
      <c r="WN46" s="87"/>
      <c r="WO46" s="87"/>
      <c r="WP46" s="87"/>
      <c r="WQ46" s="87"/>
      <c r="WR46" s="87"/>
      <c r="WS46" s="87"/>
      <c r="WT46" s="87"/>
      <c r="WU46" s="87"/>
      <c r="WV46" s="87"/>
      <c r="WW46" s="87"/>
      <c r="WX46" s="87"/>
      <c r="WY46" s="87"/>
      <c r="WZ46" s="87"/>
      <c r="XA46" s="87"/>
      <c r="XB46" s="87"/>
      <c r="XC46" s="87"/>
      <c r="XD46" s="87"/>
      <c r="XE46" s="87"/>
      <c r="XF46" s="87"/>
      <c r="XG46" s="87"/>
      <c r="XH46" s="87"/>
      <c r="XI46" s="87"/>
      <c r="XJ46" s="87"/>
      <c r="XK46" s="87"/>
      <c r="XL46" s="87"/>
      <c r="XM46" s="87"/>
      <c r="XN46" s="87"/>
      <c r="XO46" s="87"/>
      <c r="XP46" s="87"/>
      <c r="XQ46" s="87"/>
      <c r="XR46" s="87"/>
      <c r="XS46" s="87"/>
      <c r="XT46" s="87"/>
      <c r="XU46" s="87"/>
      <c r="XV46" s="87"/>
      <c r="XW46" s="87"/>
      <c r="XX46" s="87"/>
      <c r="XY46" s="87"/>
      <c r="XZ46" s="87"/>
      <c r="YA46" s="87"/>
      <c r="YB46" s="87"/>
      <c r="YC46" s="87"/>
      <c r="YD46" s="87"/>
      <c r="YE46" s="87"/>
      <c r="YF46" s="87"/>
      <c r="YG46" s="87"/>
      <c r="YH46" s="87"/>
      <c r="YI46" s="87"/>
      <c r="YJ46" s="87"/>
      <c r="YK46" s="87"/>
      <c r="YL46" s="87"/>
      <c r="YM46" s="87"/>
      <c r="YN46" s="87"/>
      <c r="YO46" s="87"/>
      <c r="YP46" s="87"/>
      <c r="YQ46" s="87"/>
      <c r="YR46" s="87"/>
      <c r="YS46" s="87"/>
      <c r="YT46" s="87"/>
      <c r="YU46" s="87"/>
      <c r="YV46" s="87"/>
      <c r="YW46" s="87"/>
      <c r="YX46" s="87"/>
      <c r="YY46" s="87"/>
      <c r="YZ46" s="87"/>
      <c r="ZA46" s="87"/>
      <c r="ZB46" s="87"/>
      <c r="ZC46" s="87"/>
      <c r="ZD46" s="87"/>
      <c r="ZE46" s="87"/>
      <c r="ZF46" s="87"/>
      <c r="ZG46" s="87"/>
      <c r="ZH46" s="87"/>
      <c r="ZI46" s="87"/>
      <c r="ZJ46" s="87"/>
      <c r="ZK46" s="87"/>
      <c r="ZL46" s="87"/>
      <c r="ZM46" s="87"/>
      <c r="ZN46" s="87"/>
      <c r="ZO46" s="87"/>
      <c r="ZP46" s="87"/>
      <c r="ZQ46" s="87"/>
      <c r="ZR46" s="87"/>
      <c r="ZS46" s="87"/>
      <c r="ZT46" s="87"/>
      <c r="ZU46" s="87"/>
      <c r="ZV46" s="87"/>
      <c r="ZW46" s="87"/>
      <c r="ZX46" s="87"/>
      <c r="ZY46" s="87"/>
      <c r="ZZ46" s="87"/>
      <c r="AAA46" s="87"/>
      <c r="AAB46" s="87"/>
      <c r="AAC46" s="87"/>
      <c r="AAD46" s="87"/>
      <c r="AAE46" s="87"/>
      <c r="AAF46" s="87"/>
      <c r="AAG46" s="87"/>
      <c r="AAH46" s="87"/>
      <c r="AAI46" s="87"/>
      <c r="AAJ46" s="87"/>
      <c r="AAK46" s="87"/>
      <c r="AAL46" s="87"/>
      <c r="AAM46" s="87"/>
      <c r="AAN46" s="87"/>
      <c r="AAO46" s="87"/>
      <c r="AAP46" s="87"/>
      <c r="AAQ46" s="87"/>
      <c r="AAR46" s="87"/>
      <c r="AAS46" s="87"/>
      <c r="AAT46" s="87"/>
      <c r="AAU46" s="87"/>
      <c r="AAV46" s="87"/>
      <c r="AAW46" s="87"/>
      <c r="AAX46" s="87"/>
      <c r="AAY46" s="87"/>
      <c r="AAZ46" s="87"/>
      <c r="ABA46" s="87"/>
      <c r="ABB46" s="87"/>
      <c r="ABC46" s="87"/>
      <c r="ABD46" s="87"/>
      <c r="ABE46" s="87"/>
      <c r="ABF46" s="87"/>
      <c r="ABG46" s="87"/>
      <c r="ABH46" s="87"/>
      <c r="ABI46" s="87"/>
      <c r="ABJ46" s="87"/>
      <c r="ABK46" s="87"/>
      <c r="ABL46" s="87"/>
      <c r="ABM46" s="87"/>
      <c r="ABN46" s="87"/>
      <c r="ABO46" s="87"/>
      <c r="ABP46" s="87"/>
      <c r="ABQ46" s="87"/>
      <c r="ABR46" s="87"/>
      <c r="ABS46" s="87"/>
      <c r="ABT46" s="87"/>
      <c r="ABU46" s="87"/>
      <c r="ABV46" s="87"/>
      <c r="ABW46" s="87"/>
      <c r="ABX46" s="87"/>
      <c r="ABY46" s="87"/>
      <c r="ABZ46" s="87"/>
      <c r="ACA46" s="87"/>
      <c r="ACB46" s="87"/>
      <c r="ACC46" s="87"/>
      <c r="ACD46" s="87"/>
      <c r="ACE46" s="87"/>
      <c r="ACF46" s="87"/>
      <c r="ACG46" s="87"/>
      <c r="ACH46" s="87"/>
      <c r="ACI46" s="87"/>
      <c r="ACJ46" s="87"/>
      <c r="ACK46" s="87"/>
      <c r="ACL46" s="87"/>
      <c r="ACM46" s="87"/>
      <c r="ACN46" s="87"/>
      <c r="ACO46" s="87"/>
      <c r="ACP46" s="87"/>
      <c r="ACQ46" s="87"/>
      <c r="ACR46" s="87"/>
      <c r="ACS46" s="87"/>
      <c r="ACT46" s="87"/>
      <c r="ACU46" s="87"/>
      <c r="ACV46" s="87"/>
      <c r="ACW46" s="87"/>
      <c r="ACX46" s="87"/>
      <c r="ACY46" s="87"/>
      <c r="ACZ46" s="87"/>
      <c r="ADA46" s="87"/>
      <c r="ADB46" s="87"/>
      <c r="ADC46" s="87"/>
      <c r="ADD46" s="87"/>
      <c r="ADE46" s="87"/>
      <c r="ADF46" s="87"/>
      <c r="ADG46" s="87"/>
      <c r="ADH46" s="87"/>
      <c r="ADI46" s="87"/>
      <c r="ADJ46" s="87"/>
      <c r="ADK46" s="87"/>
      <c r="ADL46" s="87"/>
      <c r="ADM46" s="87"/>
      <c r="ADN46" s="87"/>
      <c r="ADO46" s="87"/>
      <c r="ADP46" s="87"/>
      <c r="ADQ46" s="87"/>
      <c r="ADR46" s="87"/>
      <c r="ADS46" s="87"/>
      <c r="ADT46" s="87"/>
      <c r="ADU46" s="87"/>
      <c r="ADV46" s="87"/>
      <c r="ADW46" s="87"/>
      <c r="ADX46" s="87"/>
      <c r="ADY46" s="87"/>
      <c r="ADZ46" s="87"/>
      <c r="AEA46" s="87"/>
      <c r="AEB46" s="87"/>
      <c r="AEC46" s="87"/>
      <c r="AED46" s="87"/>
      <c r="AEE46" s="87"/>
      <c r="AEF46" s="87"/>
      <c r="AEG46" s="87"/>
      <c r="AEH46" s="87"/>
      <c r="AEI46" s="87"/>
      <c r="AEJ46" s="87"/>
      <c r="AEK46" s="87"/>
      <c r="AEL46" s="87"/>
      <c r="AEM46" s="87"/>
      <c r="AEN46" s="87"/>
      <c r="AEO46" s="87"/>
      <c r="AEP46" s="87"/>
      <c r="AEQ46" s="87"/>
      <c r="AER46" s="87"/>
      <c r="AES46" s="87"/>
      <c r="AET46" s="87"/>
      <c r="AEU46" s="87"/>
      <c r="AEV46" s="87"/>
      <c r="AEW46" s="87"/>
      <c r="AEX46" s="87"/>
      <c r="AEY46" s="87"/>
      <c r="AEZ46" s="87"/>
      <c r="AFA46" s="87"/>
      <c r="AFB46" s="87"/>
      <c r="AFC46" s="87"/>
      <c r="AFD46" s="87"/>
      <c r="AFE46" s="87"/>
      <c r="AFF46" s="87"/>
      <c r="AFG46" s="87"/>
      <c r="AFH46" s="87"/>
      <c r="AFI46" s="87"/>
      <c r="AFJ46" s="87"/>
      <c r="AFK46" s="87"/>
      <c r="AFL46" s="87"/>
      <c r="AFM46" s="87"/>
      <c r="AFN46" s="87"/>
      <c r="AFO46" s="87"/>
      <c r="AFP46" s="87"/>
      <c r="AFQ46" s="87"/>
      <c r="AFR46" s="87"/>
      <c r="AFS46" s="87"/>
      <c r="AFT46" s="87"/>
      <c r="AFU46" s="87"/>
      <c r="AFV46" s="87"/>
      <c r="AFW46" s="87"/>
      <c r="AFX46" s="87"/>
      <c r="AFY46" s="87"/>
      <c r="AFZ46" s="87"/>
      <c r="AGA46" s="87"/>
      <c r="AGB46" s="87"/>
      <c r="AGC46" s="87"/>
      <c r="AGD46" s="87"/>
      <c r="AGE46" s="87"/>
      <c r="AGF46" s="87"/>
      <c r="AGG46" s="87"/>
      <c r="AGH46" s="87"/>
      <c r="AGI46" s="87"/>
      <c r="AGJ46" s="87"/>
      <c r="AGK46" s="87"/>
      <c r="AGL46" s="87"/>
      <c r="AGM46" s="87"/>
      <c r="AGN46" s="87"/>
      <c r="AGO46" s="87"/>
      <c r="AGP46" s="87"/>
      <c r="AGQ46" s="87"/>
      <c r="AGR46" s="87"/>
      <c r="AGS46" s="87"/>
      <c r="AGT46" s="87"/>
      <c r="AGU46" s="87"/>
      <c r="AGV46" s="87"/>
      <c r="AGW46" s="87"/>
      <c r="AGX46" s="87"/>
      <c r="AGY46" s="87"/>
      <c r="AGZ46" s="87"/>
      <c r="AHA46" s="87"/>
      <c r="AHB46" s="87"/>
      <c r="AHC46" s="87"/>
      <c r="AHD46" s="87"/>
      <c r="AHE46" s="87"/>
      <c r="AHF46" s="87"/>
      <c r="AHG46" s="87"/>
      <c r="AHH46" s="87"/>
      <c r="AHI46" s="87"/>
      <c r="AHJ46" s="87"/>
      <c r="AHK46" s="87"/>
      <c r="AHL46" s="87"/>
      <c r="AHM46" s="87"/>
      <c r="AHN46" s="87"/>
      <c r="AHO46" s="87"/>
      <c r="AHP46" s="87"/>
      <c r="AHQ46" s="87"/>
      <c r="AHR46" s="87"/>
      <c r="AHS46" s="87"/>
      <c r="AHT46" s="87"/>
      <c r="AHU46" s="87"/>
      <c r="AHV46" s="87"/>
      <c r="AHW46" s="87"/>
      <c r="AHX46" s="87"/>
      <c r="AHY46" s="87"/>
      <c r="AHZ46" s="87"/>
      <c r="AIA46" s="87"/>
      <c r="AIB46" s="87"/>
      <c r="AIC46" s="87"/>
      <c r="AID46" s="87"/>
      <c r="AIE46" s="87"/>
      <c r="AIF46" s="87"/>
      <c r="AIG46" s="87"/>
      <c r="AIH46" s="87"/>
      <c r="AII46" s="87"/>
      <c r="AIJ46" s="87"/>
      <c r="AIK46" s="87"/>
      <c r="AIL46" s="87"/>
      <c r="AIM46" s="87"/>
      <c r="AIN46" s="87"/>
      <c r="AIO46" s="87"/>
      <c r="AIP46" s="87"/>
      <c r="AIQ46" s="87"/>
      <c r="AIR46" s="87"/>
      <c r="AIS46" s="87"/>
      <c r="AIT46" s="87"/>
      <c r="AIU46" s="87"/>
      <c r="AIV46" s="87"/>
      <c r="AIW46" s="87"/>
      <c r="AIX46" s="87"/>
      <c r="AIY46" s="87"/>
      <c r="AIZ46" s="87"/>
      <c r="AJA46" s="87"/>
      <c r="AJB46" s="87"/>
      <c r="AJC46" s="87"/>
      <c r="AJD46" s="87"/>
      <c r="AJE46" s="87"/>
      <c r="AJF46" s="87"/>
      <c r="AJG46" s="87"/>
      <c r="AJH46" s="87"/>
      <c r="AJI46" s="87"/>
      <c r="AJJ46" s="87"/>
      <c r="AJK46" s="87"/>
      <c r="AJL46" s="87"/>
      <c r="AJM46" s="87"/>
      <c r="AJN46" s="87"/>
      <c r="AJO46" s="87"/>
      <c r="AJP46" s="87"/>
      <c r="AJQ46" s="87"/>
      <c r="AJR46" s="87"/>
      <c r="AJS46" s="87"/>
      <c r="AJT46" s="87"/>
      <c r="AJU46" s="87"/>
      <c r="AJV46" s="87"/>
      <c r="AJW46" s="87"/>
      <c r="AJX46" s="87"/>
      <c r="AJY46" s="87"/>
      <c r="AJZ46" s="87"/>
      <c r="AKA46" s="87"/>
      <c r="AKB46" s="87"/>
      <c r="AKC46" s="87"/>
      <c r="AKD46" s="87"/>
      <c r="AKE46" s="87"/>
      <c r="AKF46" s="87"/>
      <c r="AKG46" s="87"/>
      <c r="AKH46" s="87"/>
      <c r="AKI46" s="87"/>
      <c r="AKJ46" s="87"/>
      <c r="AKK46" s="87"/>
      <c r="AKL46" s="87"/>
      <c r="AKM46" s="87"/>
      <c r="AKN46" s="87"/>
      <c r="AKO46" s="87"/>
      <c r="AKP46" s="87"/>
      <c r="AKQ46" s="87"/>
      <c r="AKR46" s="87"/>
      <c r="AKS46" s="87"/>
      <c r="AKT46" s="87"/>
      <c r="AKU46" s="87"/>
      <c r="AKV46" s="87"/>
      <c r="AKW46" s="87"/>
      <c r="AKX46" s="87"/>
      <c r="AKY46" s="87"/>
      <c r="AKZ46" s="87"/>
      <c r="ALA46" s="87"/>
      <c r="ALB46" s="87"/>
      <c r="ALC46" s="87"/>
      <c r="ALD46" s="87"/>
      <c r="ALE46" s="87"/>
      <c r="ALF46" s="87"/>
      <c r="ALG46" s="87"/>
      <c r="ALH46" s="87"/>
      <c r="ALI46" s="87"/>
      <c r="ALJ46" s="87"/>
      <c r="ALK46" s="87"/>
      <c r="ALL46" s="87"/>
      <c r="ALM46" s="87"/>
      <c r="ALN46" s="87"/>
      <c r="ALO46" s="87"/>
      <c r="ALP46" s="87"/>
      <c r="ALQ46" s="87"/>
      <c r="ALR46" s="87"/>
      <c r="ALS46" s="87"/>
      <c r="ALT46" s="87"/>
      <c r="ALU46" s="87"/>
      <c r="ALV46" s="87"/>
      <c r="ALW46" s="87"/>
      <c r="ALX46" s="87"/>
      <c r="ALY46" s="87"/>
      <c r="ALZ46" s="87"/>
      <c r="AMA46" s="87"/>
      <c r="AMB46" s="87"/>
      <c r="AMC46" s="87"/>
      <c r="AMD46" s="87"/>
      <c r="AME46" s="87"/>
      <c r="AMF46" s="87"/>
      <c r="AMG46" s="87"/>
      <c r="AMH46" s="87"/>
      <c r="AMI46" s="87"/>
      <c r="AMJ46" s="87"/>
      <c r="AMK46" s="87"/>
      <c r="AML46" s="87"/>
      <c r="AMM46" s="87"/>
      <c r="AMN46" s="87"/>
    </row>
    <row r="47" spans="1:1028" s="162" customFormat="1" ht="25.5">
      <c r="A47" s="128">
        <v>43</v>
      </c>
      <c r="B47" s="219" t="s">
        <v>375</v>
      </c>
      <c r="C47" s="220"/>
      <c r="D47" s="373">
        <v>483950.17</v>
      </c>
      <c r="E47" s="374"/>
      <c r="F47" s="219">
        <v>128.46</v>
      </c>
      <c r="G47" s="221" t="s">
        <v>376</v>
      </c>
      <c r="H47" s="222" t="s">
        <v>377</v>
      </c>
      <c r="I47" s="219" t="s">
        <v>319</v>
      </c>
      <c r="J47" s="219" t="s">
        <v>320</v>
      </c>
      <c r="K47" s="219" t="s">
        <v>378</v>
      </c>
      <c r="L47" s="219" t="s">
        <v>319</v>
      </c>
      <c r="M47" s="86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  <c r="CB47" s="87"/>
      <c r="CC47" s="87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87"/>
      <c r="CO47" s="87"/>
      <c r="CP47" s="87"/>
      <c r="CQ47" s="87"/>
      <c r="CR47" s="87"/>
      <c r="CS47" s="87"/>
      <c r="CT47" s="87"/>
      <c r="CU47" s="87"/>
      <c r="CV47" s="87"/>
      <c r="CW47" s="87"/>
      <c r="CX47" s="87"/>
      <c r="CY47" s="87"/>
      <c r="CZ47" s="87"/>
      <c r="DA47" s="87"/>
      <c r="DB47" s="87"/>
      <c r="DC47" s="87"/>
      <c r="DD47" s="87"/>
      <c r="DE47" s="87"/>
      <c r="DF47" s="87"/>
      <c r="DG47" s="87"/>
      <c r="DH47" s="87"/>
      <c r="DI47" s="87"/>
      <c r="DJ47" s="87"/>
      <c r="DK47" s="87"/>
      <c r="DL47" s="87"/>
      <c r="DM47" s="87"/>
      <c r="DN47" s="87"/>
      <c r="DO47" s="87"/>
      <c r="DP47" s="87"/>
      <c r="DQ47" s="87"/>
      <c r="DR47" s="87"/>
      <c r="DS47" s="87"/>
      <c r="DT47" s="87"/>
      <c r="DU47" s="87"/>
      <c r="DV47" s="87"/>
      <c r="DW47" s="87"/>
      <c r="DX47" s="87"/>
      <c r="DY47" s="87"/>
      <c r="DZ47" s="87"/>
      <c r="EA47" s="87"/>
      <c r="EB47" s="87"/>
      <c r="EC47" s="87"/>
      <c r="ED47" s="87"/>
      <c r="EE47" s="87"/>
      <c r="EF47" s="87"/>
      <c r="EG47" s="87"/>
      <c r="EH47" s="87"/>
      <c r="EI47" s="87"/>
      <c r="EJ47" s="87"/>
      <c r="EK47" s="87"/>
      <c r="EL47" s="87"/>
      <c r="EM47" s="87"/>
      <c r="EN47" s="87"/>
      <c r="EO47" s="87"/>
      <c r="EP47" s="87"/>
      <c r="EQ47" s="87"/>
      <c r="ER47" s="87"/>
      <c r="ES47" s="87"/>
      <c r="ET47" s="87"/>
      <c r="EU47" s="87"/>
      <c r="EV47" s="87"/>
      <c r="EW47" s="87"/>
      <c r="EX47" s="87"/>
      <c r="EY47" s="87"/>
      <c r="EZ47" s="87"/>
      <c r="FA47" s="87"/>
      <c r="FB47" s="87"/>
      <c r="FC47" s="87"/>
      <c r="FD47" s="87"/>
      <c r="FE47" s="87"/>
      <c r="FF47" s="87"/>
      <c r="FG47" s="87"/>
      <c r="FH47" s="87"/>
      <c r="FI47" s="87"/>
      <c r="FJ47" s="87"/>
      <c r="FK47" s="87"/>
      <c r="FL47" s="87"/>
      <c r="FM47" s="87"/>
      <c r="FN47" s="87"/>
      <c r="FO47" s="87"/>
      <c r="FP47" s="87"/>
      <c r="FQ47" s="87"/>
      <c r="FR47" s="87"/>
      <c r="FS47" s="87"/>
      <c r="FT47" s="87"/>
      <c r="FU47" s="87"/>
      <c r="FV47" s="87"/>
      <c r="FW47" s="87"/>
      <c r="FX47" s="87"/>
      <c r="FY47" s="87"/>
      <c r="FZ47" s="87"/>
      <c r="GA47" s="87"/>
      <c r="GB47" s="87"/>
      <c r="GC47" s="87"/>
      <c r="GD47" s="87"/>
      <c r="GE47" s="87"/>
      <c r="GF47" s="87"/>
      <c r="GG47" s="87"/>
      <c r="GH47" s="87"/>
      <c r="GI47" s="87"/>
      <c r="GJ47" s="87"/>
      <c r="GK47" s="87"/>
      <c r="GL47" s="87"/>
      <c r="GM47" s="87"/>
      <c r="GN47" s="87"/>
      <c r="GO47" s="87"/>
      <c r="GP47" s="87"/>
      <c r="GQ47" s="87"/>
      <c r="GR47" s="87"/>
      <c r="GS47" s="87"/>
      <c r="GT47" s="87"/>
      <c r="GU47" s="87"/>
      <c r="GV47" s="87"/>
      <c r="GW47" s="87"/>
      <c r="GX47" s="87"/>
      <c r="GY47" s="87"/>
      <c r="GZ47" s="87"/>
      <c r="HA47" s="87"/>
      <c r="HB47" s="87"/>
      <c r="HC47" s="87"/>
      <c r="HD47" s="87"/>
      <c r="HE47" s="87"/>
      <c r="HF47" s="87"/>
      <c r="HG47" s="87"/>
      <c r="HH47" s="87"/>
      <c r="HI47" s="87"/>
      <c r="HJ47" s="87"/>
      <c r="HK47" s="87"/>
      <c r="HL47" s="87"/>
      <c r="HM47" s="87"/>
      <c r="HN47" s="87"/>
      <c r="HO47" s="87"/>
      <c r="HP47" s="87"/>
      <c r="HQ47" s="87"/>
      <c r="HR47" s="87"/>
      <c r="HS47" s="87"/>
      <c r="HT47" s="87"/>
      <c r="HU47" s="87"/>
      <c r="HV47" s="87"/>
      <c r="HW47" s="87"/>
      <c r="HX47" s="87"/>
      <c r="HY47" s="87"/>
      <c r="HZ47" s="87"/>
      <c r="IA47" s="87"/>
      <c r="IB47" s="87"/>
      <c r="IC47" s="87"/>
      <c r="ID47" s="87"/>
      <c r="IE47" s="87"/>
      <c r="IF47" s="87"/>
      <c r="IG47" s="87"/>
      <c r="IH47" s="87"/>
      <c r="II47" s="87"/>
      <c r="IJ47" s="87"/>
      <c r="IK47" s="87"/>
      <c r="IL47" s="87"/>
      <c r="IM47" s="87"/>
      <c r="IN47" s="87"/>
      <c r="IO47" s="87"/>
      <c r="IP47" s="87"/>
      <c r="IQ47" s="87"/>
      <c r="IR47" s="87"/>
      <c r="IS47" s="87"/>
      <c r="IT47" s="87"/>
      <c r="IU47" s="87"/>
      <c r="IV47" s="87"/>
      <c r="IW47" s="87"/>
      <c r="IX47" s="87"/>
      <c r="IY47" s="87"/>
      <c r="IZ47" s="87"/>
      <c r="JA47" s="87"/>
      <c r="JB47" s="87"/>
      <c r="JC47" s="87"/>
      <c r="JD47" s="87"/>
      <c r="JE47" s="87"/>
      <c r="JF47" s="87"/>
      <c r="JG47" s="87"/>
      <c r="JH47" s="87"/>
      <c r="JI47" s="87"/>
      <c r="JJ47" s="87"/>
      <c r="JK47" s="87"/>
      <c r="JL47" s="87"/>
      <c r="JM47" s="87"/>
      <c r="JN47" s="87"/>
      <c r="JO47" s="87"/>
      <c r="JP47" s="87"/>
      <c r="JQ47" s="87"/>
      <c r="JR47" s="87"/>
      <c r="JS47" s="87"/>
      <c r="JT47" s="87"/>
      <c r="JU47" s="87"/>
      <c r="JV47" s="87"/>
      <c r="JW47" s="87"/>
      <c r="JX47" s="87"/>
      <c r="JY47" s="87"/>
      <c r="JZ47" s="87"/>
      <c r="KA47" s="87"/>
      <c r="KB47" s="87"/>
      <c r="KC47" s="87"/>
      <c r="KD47" s="87"/>
      <c r="KE47" s="87"/>
      <c r="KF47" s="87"/>
      <c r="KG47" s="87"/>
      <c r="KH47" s="87"/>
      <c r="KI47" s="87"/>
      <c r="KJ47" s="87"/>
      <c r="KK47" s="87"/>
      <c r="KL47" s="87"/>
      <c r="KM47" s="87"/>
      <c r="KN47" s="87"/>
      <c r="KO47" s="87"/>
      <c r="KP47" s="87"/>
      <c r="KQ47" s="87"/>
      <c r="KR47" s="87"/>
      <c r="KS47" s="87"/>
      <c r="KT47" s="87"/>
      <c r="KU47" s="87"/>
      <c r="KV47" s="87"/>
      <c r="KW47" s="87"/>
      <c r="KX47" s="87"/>
      <c r="KY47" s="87"/>
      <c r="KZ47" s="87"/>
      <c r="LA47" s="87"/>
      <c r="LB47" s="87"/>
      <c r="LC47" s="87"/>
      <c r="LD47" s="87"/>
      <c r="LE47" s="87"/>
      <c r="LF47" s="87"/>
      <c r="LG47" s="87"/>
      <c r="LH47" s="87"/>
      <c r="LI47" s="87"/>
      <c r="LJ47" s="87"/>
      <c r="LK47" s="87"/>
      <c r="LL47" s="87"/>
      <c r="LM47" s="87"/>
      <c r="LN47" s="87"/>
      <c r="LO47" s="87"/>
      <c r="LP47" s="87"/>
      <c r="LQ47" s="87"/>
      <c r="LR47" s="87"/>
      <c r="LS47" s="87"/>
      <c r="LT47" s="87"/>
      <c r="LU47" s="87"/>
      <c r="LV47" s="87"/>
      <c r="LW47" s="87"/>
      <c r="LX47" s="87"/>
      <c r="LY47" s="87"/>
      <c r="LZ47" s="87"/>
      <c r="MA47" s="87"/>
      <c r="MB47" s="87"/>
      <c r="MC47" s="87"/>
      <c r="MD47" s="87"/>
      <c r="ME47" s="87"/>
      <c r="MF47" s="87"/>
      <c r="MG47" s="87"/>
      <c r="MH47" s="87"/>
      <c r="MI47" s="87"/>
      <c r="MJ47" s="87"/>
      <c r="MK47" s="87"/>
      <c r="ML47" s="87"/>
      <c r="MM47" s="87"/>
      <c r="MN47" s="87"/>
      <c r="MO47" s="87"/>
      <c r="MP47" s="87"/>
      <c r="MQ47" s="87"/>
      <c r="MR47" s="87"/>
      <c r="MS47" s="87"/>
      <c r="MT47" s="87"/>
      <c r="MU47" s="87"/>
      <c r="MV47" s="87"/>
      <c r="MW47" s="87"/>
      <c r="MX47" s="87"/>
      <c r="MY47" s="87"/>
      <c r="MZ47" s="87"/>
      <c r="NA47" s="87"/>
      <c r="NB47" s="87"/>
      <c r="NC47" s="87"/>
      <c r="ND47" s="87"/>
      <c r="NE47" s="87"/>
      <c r="NF47" s="87"/>
      <c r="NG47" s="87"/>
      <c r="NH47" s="87"/>
      <c r="NI47" s="87"/>
      <c r="NJ47" s="87"/>
      <c r="NK47" s="87"/>
      <c r="NL47" s="87"/>
      <c r="NM47" s="87"/>
      <c r="NN47" s="87"/>
      <c r="NO47" s="87"/>
      <c r="NP47" s="87"/>
      <c r="NQ47" s="87"/>
      <c r="NR47" s="87"/>
      <c r="NS47" s="87"/>
      <c r="NT47" s="87"/>
      <c r="NU47" s="87"/>
      <c r="NV47" s="87"/>
      <c r="NW47" s="87"/>
      <c r="NX47" s="87"/>
      <c r="NY47" s="87"/>
      <c r="NZ47" s="87"/>
      <c r="OA47" s="87"/>
      <c r="OB47" s="87"/>
      <c r="OC47" s="87"/>
      <c r="OD47" s="87"/>
      <c r="OE47" s="87"/>
      <c r="OF47" s="87"/>
      <c r="OG47" s="87"/>
      <c r="OH47" s="87"/>
      <c r="OI47" s="87"/>
      <c r="OJ47" s="87"/>
      <c r="OK47" s="87"/>
      <c r="OL47" s="87"/>
      <c r="OM47" s="87"/>
      <c r="ON47" s="87"/>
      <c r="OO47" s="87"/>
      <c r="OP47" s="87"/>
      <c r="OQ47" s="87"/>
      <c r="OR47" s="87"/>
      <c r="OS47" s="87"/>
      <c r="OT47" s="87"/>
      <c r="OU47" s="87"/>
      <c r="OV47" s="87"/>
      <c r="OW47" s="87"/>
      <c r="OX47" s="87"/>
      <c r="OY47" s="87"/>
      <c r="OZ47" s="87"/>
      <c r="PA47" s="87"/>
      <c r="PB47" s="87"/>
      <c r="PC47" s="87"/>
      <c r="PD47" s="87"/>
      <c r="PE47" s="87"/>
      <c r="PF47" s="87"/>
      <c r="PG47" s="87"/>
      <c r="PH47" s="87"/>
      <c r="PI47" s="87"/>
      <c r="PJ47" s="87"/>
      <c r="PK47" s="87"/>
      <c r="PL47" s="87"/>
      <c r="PM47" s="87"/>
      <c r="PN47" s="87"/>
      <c r="PO47" s="87"/>
      <c r="PP47" s="87"/>
      <c r="PQ47" s="87"/>
      <c r="PR47" s="87"/>
      <c r="PS47" s="87"/>
      <c r="PT47" s="87"/>
      <c r="PU47" s="87"/>
      <c r="PV47" s="87"/>
      <c r="PW47" s="87"/>
      <c r="PX47" s="87"/>
      <c r="PY47" s="87"/>
      <c r="PZ47" s="87"/>
      <c r="QA47" s="87"/>
      <c r="QB47" s="87"/>
      <c r="QC47" s="87"/>
      <c r="QD47" s="87"/>
      <c r="QE47" s="87"/>
      <c r="QF47" s="87"/>
      <c r="QG47" s="87"/>
      <c r="QH47" s="87"/>
      <c r="QI47" s="87"/>
      <c r="QJ47" s="87"/>
      <c r="QK47" s="87"/>
      <c r="QL47" s="87"/>
      <c r="QM47" s="87"/>
      <c r="QN47" s="87"/>
      <c r="QO47" s="87"/>
      <c r="QP47" s="87"/>
      <c r="QQ47" s="87"/>
      <c r="QR47" s="87"/>
      <c r="QS47" s="87"/>
      <c r="QT47" s="87"/>
      <c r="QU47" s="87"/>
      <c r="QV47" s="87"/>
      <c r="QW47" s="87"/>
      <c r="QX47" s="87"/>
      <c r="QY47" s="87"/>
      <c r="QZ47" s="87"/>
      <c r="RA47" s="87"/>
      <c r="RB47" s="87"/>
      <c r="RC47" s="87"/>
      <c r="RD47" s="87"/>
      <c r="RE47" s="87"/>
      <c r="RF47" s="87"/>
      <c r="RG47" s="87"/>
      <c r="RH47" s="87"/>
      <c r="RI47" s="87"/>
      <c r="RJ47" s="87"/>
      <c r="RK47" s="87"/>
      <c r="RL47" s="87"/>
      <c r="RM47" s="87"/>
      <c r="RN47" s="87"/>
      <c r="RO47" s="87"/>
      <c r="RP47" s="87"/>
      <c r="RQ47" s="87"/>
      <c r="RR47" s="87"/>
      <c r="RS47" s="87"/>
      <c r="RT47" s="87"/>
      <c r="RU47" s="87"/>
      <c r="RV47" s="87"/>
      <c r="RW47" s="87"/>
      <c r="RX47" s="87"/>
      <c r="RY47" s="87"/>
      <c r="RZ47" s="87"/>
      <c r="SA47" s="87"/>
      <c r="SB47" s="87"/>
      <c r="SC47" s="87"/>
      <c r="SD47" s="87"/>
      <c r="SE47" s="87"/>
      <c r="SF47" s="87"/>
      <c r="SG47" s="87"/>
      <c r="SH47" s="87"/>
      <c r="SI47" s="87"/>
      <c r="SJ47" s="87"/>
      <c r="SK47" s="87"/>
      <c r="SL47" s="87"/>
      <c r="SM47" s="87"/>
      <c r="SN47" s="87"/>
      <c r="SO47" s="87"/>
      <c r="SP47" s="87"/>
      <c r="SQ47" s="87"/>
      <c r="SR47" s="87"/>
      <c r="SS47" s="87"/>
      <c r="ST47" s="87"/>
      <c r="SU47" s="87"/>
      <c r="SV47" s="87"/>
      <c r="SW47" s="87"/>
      <c r="SX47" s="87"/>
      <c r="SY47" s="87"/>
      <c r="SZ47" s="87"/>
      <c r="TA47" s="87"/>
      <c r="TB47" s="87"/>
      <c r="TC47" s="87"/>
      <c r="TD47" s="87"/>
      <c r="TE47" s="87"/>
      <c r="TF47" s="87"/>
      <c r="TG47" s="87"/>
      <c r="TH47" s="87"/>
      <c r="TI47" s="87"/>
      <c r="TJ47" s="87"/>
      <c r="TK47" s="87"/>
      <c r="TL47" s="87"/>
      <c r="TM47" s="87"/>
      <c r="TN47" s="87"/>
      <c r="TO47" s="87"/>
      <c r="TP47" s="87"/>
      <c r="TQ47" s="87"/>
      <c r="TR47" s="87"/>
      <c r="TS47" s="87"/>
      <c r="TT47" s="87"/>
      <c r="TU47" s="87"/>
      <c r="TV47" s="87"/>
      <c r="TW47" s="87"/>
      <c r="TX47" s="87"/>
      <c r="TY47" s="87"/>
      <c r="TZ47" s="87"/>
      <c r="UA47" s="87"/>
      <c r="UB47" s="87"/>
      <c r="UC47" s="87"/>
      <c r="UD47" s="87"/>
      <c r="UE47" s="87"/>
      <c r="UF47" s="87"/>
      <c r="UG47" s="87"/>
      <c r="UH47" s="87"/>
      <c r="UI47" s="87"/>
      <c r="UJ47" s="87"/>
      <c r="UK47" s="87"/>
      <c r="UL47" s="87"/>
      <c r="UM47" s="87"/>
      <c r="UN47" s="87"/>
      <c r="UO47" s="87"/>
      <c r="UP47" s="87"/>
      <c r="UQ47" s="87"/>
      <c r="UR47" s="87"/>
      <c r="US47" s="87"/>
      <c r="UT47" s="87"/>
      <c r="UU47" s="87"/>
      <c r="UV47" s="87"/>
      <c r="UW47" s="87"/>
      <c r="UX47" s="87"/>
      <c r="UY47" s="87"/>
      <c r="UZ47" s="87"/>
      <c r="VA47" s="87"/>
      <c r="VB47" s="87"/>
      <c r="VC47" s="87"/>
      <c r="VD47" s="87"/>
      <c r="VE47" s="87"/>
      <c r="VF47" s="87"/>
      <c r="VG47" s="87"/>
      <c r="VH47" s="87"/>
      <c r="VI47" s="87"/>
      <c r="VJ47" s="87"/>
      <c r="VK47" s="87"/>
      <c r="VL47" s="87"/>
      <c r="VM47" s="87"/>
      <c r="VN47" s="87"/>
      <c r="VO47" s="87"/>
      <c r="VP47" s="87"/>
      <c r="VQ47" s="87"/>
      <c r="VR47" s="87"/>
      <c r="VS47" s="87"/>
      <c r="VT47" s="87"/>
      <c r="VU47" s="87"/>
      <c r="VV47" s="87"/>
      <c r="VW47" s="87"/>
      <c r="VX47" s="87"/>
      <c r="VY47" s="87"/>
      <c r="VZ47" s="87"/>
      <c r="WA47" s="87"/>
      <c r="WB47" s="87"/>
      <c r="WC47" s="87"/>
      <c r="WD47" s="87"/>
      <c r="WE47" s="87"/>
      <c r="WF47" s="87"/>
      <c r="WG47" s="87"/>
      <c r="WH47" s="87"/>
      <c r="WI47" s="87"/>
      <c r="WJ47" s="87"/>
      <c r="WK47" s="87"/>
      <c r="WL47" s="87"/>
      <c r="WM47" s="87"/>
      <c r="WN47" s="87"/>
      <c r="WO47" s="87"/>
      <c r="WP47" s="87"/>
      <c r="WQ47" s="87"/>
      <c r="WR47" s="87"/>
      <c r="WS47" s="87"/>
      <c r="WT47" s="87"/>
      <c r="WU47" s="87"/>
      <c r="WV47" s="87"/>
      <c r="WW47" s="87"/>
      <c r="WX47" s="87"/>
      <c r="WY47" s="87"/>
      <c r="WZ47" s="87"/>
      <c r="XA47" s="87"/>
      <c r="XB47" s="87"/>
      <c r="XC47" s="87"/>
      <c r="XD47" s="87"/>
      <c r="XE47" s="87"/>
      <c r="XF47" s="87"/>
      <c r="XG47" s="87"/>
      <c r="XH47" s="87"/>
      <c r="XI47" s="87"/>
      <c r="XJ47" s="87"/>
      <c r="XK47" s="87"/>
      <c r="XL47" s="87"/>
      <c r="XM47" s="87"/>
      <c r="XN47" s="87"/>
      <c r="XO47" s="87"/>
      <c r="XP47" s="87"/>
      <c r="XQ47" s="87"/>
      <c r="XR47" s="87"/>
      <c r="XS47" s="87"/>
      <c r="XT47" s="87"/>
      <c r="XU47" s="87"/>
      <c r="XV47" s="87"/>
      <c r="XW47" s="87"/>
      <c r="XX47" s="87"/>
      <c r="XY47" s="87"/>
      <c r="XZ47" s="87"/>
      <c r="YA47" s="87"/>
      <c r="YB47" s="87"/>
      <c r="YC47" s="87"/>
      <c r="YD47" s="87"/>
      <c r="YE47" s="87"/>
      <c r="YF47" s="87"/>
      <c r="YG47" s="87"/>
      <c r="YH47" s="87"/>
      <c r="YI47" s="87"/>
      <c r="YJ47" s="87"/>
      <c r="YK47" s="87"/>
      <c r="YL47" s="87"/>
      <c r="YM47" s="87"/>
      <c r="YN47" s="87"/>
      <c r="YO47" s="87"/>
      <c r="YP47" s="87"/>
      <c r="YQ47" s="87"/>
      <c r="YR47" s="87"/>
      <c r="YS47" s="87"/>
      <c r="YT47" s="87"/>
      <c r="YU47" s="87"/>
      <c r="YV47" s="87"/>
      <c r="YW47" s="87"/>
      <c r="YX47" s="87"/>
      <c r="YY47" s="87"/>
      <c r="YZ47" s="87"/>
      <c r="ZA47" s="87"/>
      <c r="ZB47" s="87"/>
      <c r="ZC47" s="87"/>
      <c r="ZD47" s="87"/>
      <c r="ZE47" s="87"/>
      <c r="ZF47" s="87"/>
      <c r="ZG47" s="87"/>
      <c r="ZH47" s="87"/>
      <c r="ZI47" s="87"/>
      <c r="ZJ47" s="87"/>
      <c r="ZK47" s="87"/>
      <c r="ZL47" s="87"/>
      <c r="ZM47" s="87"/>
      <c r="ZN47" s="87"/>
      <c r="ZO47" s="87"/>
      <c r="ZP47" s="87"/>
      <c r="ZQ47" s="87"/>
      <c r="ZR47" s="87"/>
      <c r="ZS47" s="87"/>
      <c r="ZT47" s="87"/>
      <c r="ZU47" s="87"/>
      <c r="ZV47" s="87"/>
      <c r="ZW47" s="87"/>
      <c r="ZX47" s="87"/>
      <c r="ZY47" s="87"/>
      <c r="ZZ47" s="87"/>
      <c r="AAA47" s="87"/>
      <c r="AAB47" s="87"/>
      <c r="AAC47" s="87"/>
      <c r="AAD47" s="87"/>
      <c r="AAE47" s="87"/>
      <c r="AAF47" s="87"/>
      <c r="AAG47" s="87"/>
      <c r="AAH47" s="87"/>
      <c r="AAI47" s="87"/>
      <c r="AAJ47" s="87"/>
      <c r="AAK47" s="87"/>
      <c r="AAL47" s="87"/>
      <c r="AAM47" s="87"/>
      <c r="AAN47" s="87"/>
      <c r="AAO47" s="87"/>
      <c r="AAP47" s="87"/>
      <c r="AAQ47" s="87"/>
      <c r="AAR47" s="87"/>
      <c r="AAS47" s="87"/>
      <c r="AAT47" s="87"/>
      <c r="AAU47" s="87"/>
      <c r="AAV47" s="87"/>
      <c r="AAW47" s="87"/>
      <c r="AAX47" s="87"/>
      <c r="AAY47" s="87"/>
      <c r="AAZ47" s="87"/>
      <c r="ABA47" s="87"/>
      <c r="ABB47" s="87"/>
      <c r="ABC47" s="87"/>
      <c r="ABD47" s="87"/>
      <c r="ABE47" s="87"/>
      <c r="ABF47" s="87"/>
      <c r="ABG47" s="87"/>
      <c r="ABH47" s="87"/>
      <c r="ABI47" s="87"/>
      <c r="ABJ47" s="87"/>
      <c r="ABK47" s="87"/>
      <c r="ABL47" s="87"/>
      <c r="ABM47" s="87"/>
      <c r="ABN47" s="87"/>
      <c r="ABO47" s="87"/>
      <c r="ABP47" s="87"/>
      <c r="ABQ47" s="87"/>
      <c r="ABR47" s="87"/>
      <c r="ABS47" s="87"/>
      <c r="ABT47" s="87"/>
      <c r="ABU47" s="87"/>
      <c r="ABV47" s="87"/>
      <c r="ABW47" s="87"/>
      <c r="ABX47" s="87"/>
      <c r="ABY47" s="87"/>
      <c r="ABZ47" s="87"/>
      <c r="ACA47" s="87"/>
      <c r="ACB47" s="87"/>
      <c r="ACC47" s="87"/>
      <c r="ACD47" s="87"/>
      <c r="ACE47" s="87"/>
      <c r="ACF47" s="87"/>
      <c r="ACG47" s="87"/>
      <c r="ACH47" s="87"/>
      <c r="ACI47" s="87"/>
      <c r="ACJ47" s="87"/>
      <c r="ACK47" s="87"/>
      <c r="ACL47" s="87"/>
      <c r="ACM47" s="87"/>
      <c r="ACN47" s="87"/>
      <c r="ACO47" s="87"/>
      <c r="ACP47" s="87"/>
      <c r="ACQ47" s="87"/>
      <c r="ACR47" s="87"/>
      <c r="ACS47" s="87"/>
      <c r="ACT47" s="87"/>
      <c r="ACU47" s="87"/>
      <c r="ACV47" s="87"/>
      <c r="ACW47" s="87"/>
      <c r="ACX47" s="87"/>
      <c r="ACY47" s="87"/>
      <c r="ACZ47" s="87"/>
      <c r="ADA47" s="87"/>
      <c r="ADB47" s="87"/>
      <c r="ADC47" s="87"/>
      <c r="ADD47" s="87"/>
      <c r="ADE47" s="87"/>
      <c r="ADF47" s="87"/>
      <c r="ADG47" s="87"/>
      <c r="ADH47" s="87"/>
      <c r="ADI47" s="87"/>
      <c r="ADJ47" s="87"/>
      <c r="ADK47" s="87"/>
      <c r="ADL47" s="87"/>
      <c r="ADM47" s="87"/>
      <c r="ADN47" s="87"/>
      <c r="ADO47" s="87"/>
      <c r="ADP47" s="87"/>
      <c r="ADQ47" s="87"/>
      <c r="ADR47" s="87"/>
      <c r="ADS47" s="87"/>
      <c r="ADT47" s="87"/>
      <c r="ADU47" s="87"/>
      <c r="ADV47" s="87"/>
      <c r="ADW47" s="87"/>
      <c r="ADX47" s="87"/>
      <c r="ADY47" s="87"/>
      <c r="ADZ47" s="87"/>
      <c r="AEA47" s="87"/>
      <c r="AEB47" s="87"/>
      <c r="AEC47" s="87"/>
      <c r="AED47" s="87"/>
      <c r="AEE47" s="87"/>
      <c r="AEF47" s="87"/>
      <c r="AEG47" s="87"/>
      <c r="AEH47" s="87"/>
      <c r="AEI47" s="87"/>
      <c r="AEJ47" s="87"/>
      <c r="AEK47" s="87"/>
      <c r="AEL47" s="87"/>
      <c r="AEM47" s="87"/>
      <c r="AEN47" s="87"/>
      <c r="AEO47" s="87"/>
      <c r="AEP47" s="87"/>
      <c r="AEQ47" s="87"/>
      <c r="AER47" s="87"/>
      <c r="AES47" s="87"/>
      <c r="AET47" s="87"/>
      <c r="AEU47" s="87"/>
      <c r="AEV47" s="87"/>
      <c r="AEW47" s="87"/>
      <c r="AEX47" s="87"/>
      <c r="AEY47" s="87"/>
      <c r="AEZ47" s="87"/>
      <c r="AFA47" s="87"/>
      <c r="AFB47" s="87"/>
      <c r="AFC47" s="87"/>
      <c r="AFD47" s="87"/>
      <c r="AFE47" s="87"/>
      <c r="AFF47" s="87"/>
      <c r="AFG47" s="87"/>
      <c r="AFH47" s="87"/>
      <c r="AFI47" s="87"/>
      <c r="AFJ47" s="87"/>
      <c r="AFK47" s="87"/>
      <c r="AFL47" s="87"/>
      <c r="AFM47" s="87"/>
      <c r="AFN47" s="87"/>
      <c r="AFO47" s="87"/>
      <c r="AFP47" s="87"/>
      <c r="AFQ47" s="87"/>
      <c r="AFR47" s="87"/>
      <c r="AFS47" s="87"/>
      <c r="AFT47" s="87"/>
      <c r="AFU47" s="87"/>
      <c r="AFV47" s="87"/>
      <c r="AFW47" s="87"/>
      <c r="AFX47" s="87"/>
      <c r="AFY47" s="87"/>
      <c r="AFZ47" s="87"/>
      <c r="AGA47" s="87"/>
      <c r="AGB47" s="87"/>
      <c r="AGC47" s="87"/>
      <c r="AGD47" s="87"/>
      <c r="AGE47" s="87"/>
      <c r="AGF47" s="87"/>
      <c r="AGG47" s="87"/>
      <c r="AGH47" s="87"/>
      <c r="AGI47" s="87"/>
      <c r="AGJ47" s="87"/>
      <c r="AGK47" s="87"/>
      <c r="AGL47" s="87"/>
      <c r="AGM47" s="87"/>
      <c r="AGN47" s="87"/>
      <c r="AGO47" s="87"/>
      <c r="AGP47" s="87"/>
      <c r="AGQ47" s="87"/>
      <c r="AGR47" s="87"/>
      <c r="AGS47" s="87"/>
      <c r="AGT47" s="87"/>
      <c r="AGU47" s="87"/>
      <c r="AGV47" s="87"/>
      <c r="AGW47" s="87"/>
      <c r="AGX47" s="87"/>
      <c r="AGY47" s="87"/>
      <c r="AGZ47" s="87"/>
      <c r="AHA47" s="87"/>
      <c r="AHB47" s="87"/>
      <c r="AHC47" s="87"/>
      <c r="AHD47" s="87"/>
      <c r="AHE47" s="87"/>
      <c r="AHF47" s="87"/>
      <c r="AHG47" s="87"/>
      <c r="AHH47" s="87"/>
      <c r="AHI47" s="87"/>
      <c r="AHJ47" s="87"/>
      <c r="AHK47" s="87"/>
      <c r="AHL47" s="87"/>
      <c r="AHM47" s="87"/>
      <c r="AHN47" s="87"/>
      <c r="AHO47" s="87"/>
      <c r="AHP47" s="87"/>
      <c r="AHQ47" s="87"/>
      <c r="AHR47" s="87"/>
      <c r="AHS47" s="87"/>
      <c r="AHT47" s="87"/>
      <c r="AHU47" s="87"/>
      <c r="AHV47" s="87"/>
      <c r="AHW47" s="87"/>
      <c r="AHX47" s="87"/>
      <c r="AHY47" s="87"/>
      <c r="AHZ47" s="87"/>
      <c r="AIA47" s="87"/>
      <c r="AIB47" s="87"/>
      <c r="AIC47" s="87"/>
      <c r="AID47" s="87"/>
      <c r="AIE47" s="87"/>
      <c r="AIF47" s="87"/>
      <c r="AIG47" s="87"/>
      <c r="AIH47" s="87"/>
      <c r="AII47" s="87"/>
      <c r="AIJ47" s="87"/>
      <c r="AIK47" s="87"/>
      <c r="AIL47" s="87"/>
      <c r="AIM47" s="87"/>
      <c r="AIN47" s="87"/>
      <c r="AIO47" s="87"/>
      <c r="AIP47" s="87"/>
      <c r="AIQ47" s="87"/>
      <c r="AIR47" s="87"/>
      <c r="AIS47" s="87"/>
      <c r="AIT47" s="87"/>
      <c r="AIU47" s="87"/>
      <c r="AIV47" s="87"/>
      <c r="AIW47" s="87"/>
      <c r="AIX47" s="87"/>
      <c r="AIY47" s="87"/>
      <c r="AIZ47" s="87"/>
      <c r="AJA47" s="87"/>
      <c r="AJB47" s="87"/>
      <c r="AJC47" s="87"/>
      <c r="AJD47" s="87"/>
      <c r="AJE47" s="87"/>
      <c r="AJF47" s="87"/>
      <c r="AJG47" s="87"/>
      <c r="AJH47" s="87"/>
      <c r="AJI47" s="87"/>
      <c r="AJJ47" s="87"/>
      <c r="AJK47" s="87"/>
      <c r="AJL47" s="87"/>
      <c r="AJM47" s="87"/>
      <c r="AJN47" s="87"/>
      <c r="AJO47" s="87"/>
      <c r="AJP47" s="87"/>
      <c r="AJQ47" s="87"/>
      <c r="AJR47" s="87"/>
      <c r="AJS47" s="87"/>
      <c r="AJT47" s="87"/>
      <c r="AJU47" s="87"/>
      <c r="AJV47" s="87"/>
      <c r="AJW47" s="87"/>
      <c r="AJX47" s="87"/>
      <c r="AJY47" s="87"/>
      <c r="AJZ47" s="87"/>
      <c r="AKA47" s="87"/>
      <c r="AKB47" s="87"/>
      <c r="AKC47" s="87"/>
      <c r="AKD47" s="87"/>
      <c r="AKE47" s="87"/>
      <c r="AKF47" s="87"/>
      <c r="AKG47" s="87"/>
      <c r="AKH47" s="87"/>
      <c r="AKI47" s="87"/>
      <c r="AKJ47" s="87"/>
      <c r="AKK47" s="87"/>
      <c r="AKL47" s="87"/>
      <c r="AKM47" s="87"/>
      <c r="AKN47" s="87"/>
      <c r="AKO47" s="87"/>
      <c r="AKP47" s="87"/>
      <c r="AKQ47" s="87"/>
      <c r="AKR47" s="87"/>
      <c r="AKS47" s="87"/>
      <c r="AKT47" s="87"/>
      <c r="AKU47" s="87"/>
      <c r="AKV47" s="87"/>
      <c r="AKW47" s="87"/>
      <c r="AKX47" s="87"/>
      <c r="AKY47" s="87"/>
      <c r="AKZ47" s="87"/>
      <c r="ALA47" s="87"/>
      <c r="ALB47" s="87"/>
      <c r="ALC47" s="87"/>
      <c r="ALD47" s="87"/>
      <c r="ALE47" s="87"/>
      <c r="ALF47" s="87"/>
      <c r="ALG47" s="87"/>
      <c r="ALH47" s="87"/>
      <c r="ALI47" s="87"/>
      <c r="ALJ47" s="87"/>
      <c r="ALK47" s="87"/>
      <c r="ALL47" s="87"/>
      <c r="ALM47" s="87"/>
      <c r="ALN47" s="87"/>
      <c r="ALO47" s="87"/>
      <c r="ALP47" s="87"/>
      <c r="ALQ47" s="87"/>
      <c r="ALR47" s="87"/>
      <c r="ALS47" s="87"/>
      <c r="ALT47" s="87"/>
      <c r="ALU47" s="87"/>
      <c r="ALV47" s="87"/>
      <c r="ALW47" s="87"/>
      <c r="ALX47" s="87"/>
      <c r="ALY47" s="87"/>
      <c r="ALZ47" s="87"/>
      <c r="AMA47" s="87"/>
      <c r="AMB47" s="87"/>
      <c r="AMC47" s="87"/>
      <c r="AMD47" s="87"/>
      <c r="AME47" s="87"/>
      <c r="AMF47" s="87"/>
      <c r="AMG47" s="87"/>
      <c r="AMH47" s="87"/>
      <c r="AMI47" s="87"/>
      <c r="AMJ47" s="87"/>
      <c r="AMK47" s="87"/>
      <c r="AML47" s="87"/>
      <c r="AMM47" s="87"/>
      <c r="AMN47" s="87"/>
    </row>
    <row r="48" spans="1:1028" s="162" customFormat="1" ht="25.5">
      <c r="A48" s="128">
        <v>44</v>
      </c>
      <c r="B48" s="219" t="s">
        <v>379</v>
      </c>
      <c r="C48" s="220">
        <v>2018</v>
      </c>
      <c r="D48" s="373">
        <v>171298.4</v>
      </c>
      <c r="E48" s="374"/>
      <c r="F48" s="219"/>
      <c r="G48" s="221"/>
      <c r="H48" s="222" t="s">
        <v>447</v>
      </c>
      <c r="I48" s="219" t="s">
        <v>319</v>
      </c>
      <c r="J48" s="219" t="s">
        <v>319</v>
      </c>
      <c r="K48" s="219" t="s">
        <v>324</v>
      </c>
      <c r="L48" s="219"/>
      <c r="M48" s="86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87"/>
      <c r="BZ48" s="87"/>
      <c r="CA48" s="87"/>
      <c r="CB48" s="87"/>
      <c r="CC48" s="87"/>
      <c r="CD48" s="87"/>
      <c r="CE48" s="87"/>
      <c r="CF48" s="87"/>
      <c r="CG48" s="87"/>
      <c r="CH48" s="87"/>
      <c r="CI48" s="87"/>
      <c r="CJ48" s="87"/>
      <c r="CK48" s="87"/>
      <c r="CL48" s="87"/>
      <c r="CM48" s="87"/>
      <c r="CN48" s="87"/>
      <c r="CO48" s="87"/>
      <c r="CP48" s="87"/>
      <c r="CQ48" s="87"/>
      <c r="CR48" s="87"/>
      <c r="CS48" s="87"/>
      <c r="CT48" s="87"/>
      <c r="CU48" s="87"/>
      <c r="CV48" s="87"/>
      <c r="CW48" s="87"/>
      <c r="CX48" s="87"/>
      <c r="CY48" s="87"/>
      <c r="CZ48" s="87"/>
      <c r="DA48" s="87"/>
      <c r="DB48" s="87"/>
      <c r="DC48" s="87"/>
      <c r="DD48" s="87"/>
      <c r="DE48" s="87"/>
      <c r="DF48" s="87"/>
      <c r="DG48" s="87"/>
      <c r="DH48" s="87"/>
      <c r="DI48" s="87"/>
      <c r="DJ48" s="87"/>
      <c r="DK48" s="87"/>
      <c r="DL48" s="87"/>
      <c r="DM48" s="87"/>
      <c r="DN48" s="87"/>
      <c r="DO48" s="87"/>
      <c r="DP48" s="87"/>
      <c r="DQ48" s="87"/>
      <c r="DR48" s="87"/>
      <c r="DS48" s="87"/>
      <c r="DT48" s="87"/>
      <c r="DU48" s="87"/>
      <c r="DV48" s="87"/>
      <c r="DW48" s="87"/>
      <c r="DX48" s="87"/>
      <c r="DY48" s="87"/>
      <c r="DZ48" s="87"/>
      <c r="EA48" s="87"/>
      <c r="EB48" s="87"/>
      <c r="EC48" s="87"/>
      <c r="ED48" s="87"/>
      <c r="EE48" s="87"/>
      <c r="EF48" s="87"/>
      <c r="EG48" s="87"/>
      <c r="EH48" s="87"/>
      <c r="EI48" s="87"/>
      <c r="EJ48" s="87"/>
      <c r="EK48" s="87"/>
      <c r="EL48" s="87"/>
      <c r="EM48" s="87"/>
      <c r="EN48" s="87"/>
      <c r="EO48" s="87"/>
      <c r="EP48" s="87"/>
      <c r="EQ48" s="87"/>
      <c r="ER48" s="87"/>
      <c r="ES48" s="87"/>
      <c r="ET48" s="87"/>
      <c r="EU48" s="87"/>
      <c r="EV48" s="87"/>
      <c r="EW48" s="87"/>
      <c r="EX48" s="87"/>
      <c r="EY48" s="87"/>
      <c r="EZ48" s="87"/>
      <c r="FA48" s="87"/>
      <c r="FB48" s="87"/>
      <c r="FC48" s="87"/>
      <c r="FD48" s="87"/>
      <c r="FE48" s="87"/>
      <c r="FF48" s="87"/>
      <c r="FG48" s="87"/>
      <c r="FH48" s="87"/>
      <c r="FI48" s="87"/>
      <c r="FJ48" s="87"/>
      <c r="FK48" s="87"/>
      <c r="FL48" s="87"/>
      <c r="FM48" s="87"/>
      <c r="FN48" s="87"/>
      <c r="FO48" s="87"/>
      <c r="FP48" s="87"/>
      <c r="FQ48" s="87"/>
      <c r="FR48" s="87"/>
      <c r="FS48" s="87"/>
      <c r="FT48" s="87"/>
      <c r="FU48" s="87"/>
      <c r="FV48" s="87"/>
      <c r="FW48" s="87"/>
      <c r="FX48" s="87"/>
      <c r="FY48" s="87"/>
      <c r="FZ48" s="87"/>
      <c r="GA48" s="87"/>
      <c r="GB48" s="87"/>
      <c r="GC48" s="87"/>
      <c r="GD48" s="87"/>
      <c r="GE48" s="87"/>
      <c r="GF48" s="87"/>
      <c r="GG48" s="87"/>
      <c r="GH48" s="87"/>
      <c r="GI48" s="87"/>
      <c r="GJ48" s="87"/>
      <c r="GK48" s="87"/>
      <c r="GL48" s="87"/>
      <c r="GM48" s="87"/>
      <c r="GN48" s="87"/>
      <c r="GO48" s="87"/>
      <c r="GP48" s="87"/>
      <c r="GQ48" s="87"/>
      <c r="GR48" s="87"/>
      <c r="GS48" s="87"/>
      <c r="GT48" s="87"/>
      <c r="GU48" s="87"/>
      <c r="GV48" s="87"/>
      <c r="GW48" s="87"/>
      <c r="GX48" s="87"/>
      <c r="GY48" s="87"/>
      <c r="GZ48" s="87"/>
      <c r="HA48" s="87"/>
      <c r="HB48" s="87"/>
      <c r="HC48" s="87"/>
      <c r="HD48" s="87"/>
      <c r="HE48" s="87"/>
      <c r="HF48" s="87"/>
      <c r="HG48" s="87"/>
      <c r="HH48" s="87"/>
      <c r="HI48" s="87"/>
      <c r="HJ48" s="87"/>
      <c r="HK48" s="87"/>
      <c r="HL48" s="87"/>
      <c r="HM48" s="87"/>
      <c r="HN48" s="87"/>
      <c r="HO48" s="87"/>
      <c r="HP48" s="87"/>
      <c r="HQ48" s="87"/>
      <c r="HR48" s="87"/>
      <c r="HS48" s="87"/>
      <c r="HT48" s="87"/>
      <c r="HU48" s="87"/>
      <c r="HV48" s="87"/>
      <c r="HW48" s="87"/>
      <c r="HX48" s="87"/>
      <c r="HY48" s="87"/>
      <c r="HZ48" s="87"/>
      <c r="IA48" s="87"/>
      <c r="IB48" s="87"/>
      <c r="IC48" s="87"/>
      <c r="ID48" s="87"/>
      <c r="IE48" s="87"/>
      <c r="IF48" s="87"/>
      <c r="IG48" s="87"/>
      <c r="IH48" s="87"/>
      <c r="II48" s="87"/>
      <c r="IJ48" s="87"/>
      <c r="IK48" s="87"/>
      <c r="IL48" s="87"/>
      <c r="IM48" s="87"/>
      <c r="IN48" s="87"/>
      <c r="IO48" s="87"/>
      <c r="IP48" s="87"/>
      <c r="IQ48" s="87"/>
      <c r="IR48" s="87"/>
      <c r="IS48" s="87"/>
      <c r="IT48" s="87"/>
      <c r="IU48" s="87"/>
      <c r="IV48" s="87"/>
      <c r="IW48" s="87"/>
      <c r="IX48" s="87"/>
      <c r="IY48" s="87"/>
      <c r="IZ48" s="87"/>
      <c r="JA48" s="87"/>
      <c r="JB48" s="87"/>
      <c r="JC48" s="87"/>
      <c r="JD48" s="87"/>
      <c r="JE48" s="87"/>
      <c r="JF48" s="87"/>
      <c r="JG48" s="87"/>
      <c r="JH48" s="87"/>
      <c r="JI48" s="87"/>
      <c r="JJ48" s="87"/>
      <c r="JK48" s="87"/>
      <c r="JL48" s="87"/>
      <c r="JM48" s="87"/>
      <c r="JN48" s="87"/>
      <c r="JO48" s="87"/>
      <c r="JP48" s="87"/>
      <c r="JQ48" s="87"/>
      <c r="JR48" s="87"/>
      <c r="JS48" s="87"/>
      <c r="JT48" s="87"/>
      <c r="JU48" s="87"/>
      <c r="JV48" s="87"/>
      <c r="JW48" s="87"/>
      <c r="JX48" s="87"/>
      <c r="JY48" s="87"/>
      <c r="JZ48" s="87"/>
      <c r="KA48" s="87"/>
      <c r="KB48" s="87"/>
      <c r="KC48" s="87"/>
      <c r="KD48" s="87"/>
      <c r="KE48" s="87"/>
      <c r="KF48" s="87"/>
      <c r="KG48" s="87"/>
      <c r="KH48" s="87"/>
      <c r="KI48" s="87"/>
      <c r="KJ48" s="87"/>
      <c r="KK48" s="87"/>
      <c r="KL48" s="87"/>
      <c r="KM48" s="87"/>
      <c r="KN48" s="87"/>
      <c r="KO48" s="87"/>
      <c r="KP48" s="87"/>
      <c r="KQ48" s="87"/>
      <c r="KR48" s="87"/>
      <c r="KS48" s="87"/>
      <c r="KT48" s="87"/>
      <c r="KU48" s="87"/>
      <c r="KV48" s="87"/>
      <c r="KW48" s="87"/>
      <c r="KX48" s="87"/>
      <c r="KY48" s="87"/>
      <c r="KZ48" s="87"/>
      <c r="LA48" s="87"/>
      <c r="LB48" s="87"/>
      <c r="LC48" s="87"/>
      <c r="LD48" s="87"/>
      <c r="LE48" s="87"/>
      <c r="LF48" s="87"/>
      <c r="LG48" s="87"/>
      <c r="LH48" s="87"/>
      <c r="LI48" s="87"/>
      <c r="LJ48" s="87"/>
      <c r="LK48" s="87"/>
      <c r="LL48" s="87"/>
      <c r="LM48" s="87"/>
      <c r="LN48" s="87"/>
      <c r="LO48" s="87"/>
      <c r="LP48" s="87"/>
      <c r="LQ48" s="87"/>
      <c r="LR48" s="87"/>
      <c r="LS48" s="87"/>
      <c r="LT48" s="87"/>
      <c r="LU48" s="87"/>
      <c r="LV48" s="87"/>
      <c r="LW48" s="87"/>
      <c r="LX48" s="87"/>
      <c r="LY48" s="87"/>
      <c r="LZ48" s="87"/>
      <c r="MA48" s="87"/>
      <c r="MB48" s="87"/>
      <c r="MC48" s="87"/>
      <c r="MD48" s="87"/>
      <c r="ME48" s="87"/>
      <c r="MF48" s="87"/>
      <c r="MG48" s="87"/>
      <c r="MH48" s="87"/>
      <c r="MI48" s="87"/>
      <c r="MJ48" s="87"/>
      <c r="MK48" s="87"/>
      <c r="ML48" s="87"/>
      <c r="MM48" s="87"/>
      <c r="MN48" s="87"/>
      <c r="MO48" s="87"/>
      <c r="MP48" s="87"/>
      <c r="MQ48" s="87"/>
      <c r="MR48" s="87"/>
      <c r="MS48" s="87"/>
      <c r="MT48" s="87"/>
      <c r="MU48" s="87"/>
      <c r="MV48" s="87"/>
      <c r="MW48" s="87"/>
      <c r="MX48" s="87"/>
      <c r="MY48" s="87"/>
      <c r="MZ48" s="87"/>
      <c r="NA48" s="87"/>
      <c r="NB48" s="87"/>
      <c r="NC48" s="87"/>
      <c r="ND48" s="87"/>
      <c r="NE48" s="87"/>
      <c r="NF48" s="87"/>
      <c r="NG48" s="87"/>
      <c r="NH48" s="87"/>
      <c r="NI48" s="87"/>
      <c r="NJ48" s="87"/>
      <c r="NK48" s="87"/>
      <c r="NL48" s="87"/>
      <c r="NM48" s="87"/>
      <c r="NN48" s="87"/>
      <c r="NO48" s="87"/>
      <c r="NP48" s="87"/>
      <c r="NQ48" s="87"/>
      <c r="NR48" s="87"/>
      <c r="NS48" s="87"/>
      <c r="NT48" s="87"/>
      <c r="NU48" s="87"/>
      <c r="NV48" s="87"/>
      <c r="NW48" s="87"/>
      <c r="NX48" s="87"/>
      <c r="NY48" s="87"/>
      <c r="NZ48" s="87"/>
      <c r="OA48" s="87"/>
      <c r="OB48" s="87"/>
      <c r="OC48" s="87"/>
      <c r="OD48" s="87"/>
      <c r="OE48" s="87"/>
      <c r="OF48" s="87"/>
      <c r="OG48" s="87"/>
      <c r="OH48" s="87"/>
      <c r="OI48" s="87"/>
      <c r="OJ48" s="87"/>
      <c r="OK48" s="87"/>
      <c r="OL48" s="87"/>
      <c r="OM48" s="87"/>
      <c r="ON48" s="87"/>
      <c r="OO48" s="87"/>
      <c r="OP48" s="87"/>
      <c r="OQ48" s="87"/>
      <c r="OR48" s="87"/>
      <c r="OS48" s="87"/>
      <c r="OT48" s="87"/>
      <c r="OU48" s="87"/>
      <c r="OV48" s="87"/>
      <c r="OW48" s="87"/>
      <c r="OX48" s="87"/>
      <c r="OY48" s="87"/>
      <c r="OZ48" s="87"/>
      <c r="PA48" s="87"/>
      <c r="PB48" s="87"/>
      <c r="PC48" s="87"/>
      <c r="PD48" s="87"/>
      <c r="PE48" s="87"/>
      <c r="PF48" s="87"/>
      <c r="PG48" s="87"/>
      <c r="PH48" s="87"/>
      <c r="PI48" s="87"/>
      <c r="PJ48" s="87"/>
      <c r="PK48" s="87"/>
      <c r="PL48" s="87"/>
      <c r="PM48" s="87"/>
      <c r="PN48" s="87"/>
      <c r="PO48" s="87"/>
      <c r="PP48" s="87"/>
      <c r="PQ48" s="87"/>
      <c r="PR48" s="87"/>
      <c r="PS48" s="87"/>
      <c r="PT48" s="87"/>
      <c r="PU48" s="87"/>
      <c r="PV48" s="87"/>
      <c r="PW48" s="87"/>
      <c r="PX48" s="87"/>
      <c r="PY48" s="87"/>
      <c r="PZ48" s="87"/>
      <c r="QA48" s="87"/>
      <c r="QB48" s="87"/>
      <c r="QC48" s="87"/>
      <c r="QD48" s="87"/>
      <c r="QE48" s="87"/>
      <c r="QF48" s="87"/>
      <c r="QG48" s="87"/>
      <c r="QH48" s="87"/>
      <c r="QI48" s="87"/>
      <c r="QJ48" s="87"/>
      <c r="QK48" s="87"/>
      <c r="QL48" s="87"/>
      <c r="QM48" s="87"/>
      <c r="QN48" s="87"/>
      <c r="QO48" s="87"/>
      <c r="QP48" s="87"/>
      <c r="QQ48" s="87"/>
      <c r="QR48" s="87"/>
      <c r="QS48" s="87"/>
      <c r="QT48" s="87"/>
      <c r="QU48" s="87"/>
      <c r="QV48" s="87"/>
      <c r="QW48" s="87"/>
      <c r="QX48" s="87"/>
      <c r="QY48" s="87"/>
      <c r="QZ48" s="87"/>
      <c r="RA48" s="87"/>
      <c r="RB48" s="87"/>
      <c r="RC48" s="87"/>
      <c r="RD48" s="87"/>
      <c r="RE48" s="87"/>
      <c r="RF48" s="87"/>
      <c r="RG48" s="87"/>
      <c r="RH48" s="87"/>
      <c r="RI48" s="87"/>
      <c r="RJ48" s="87"/>
      <c r="RK48" s="87"/>
      <c r="RL48" s="87"/>
      <c r="RM48" s="87"/>
      <c r="RN48" s="87"/>
      <c r="RO48" s="87"/>
      <c r="RP48" s="87"/>
      <c r="RQ48" s="87"/>
      <c r="RR48" s="87"/>
      <c r="RS48" s="87"/>
      <c r="RT48" s="87"/>
      <c r="RU48" s="87"/>
      <c r="RV48" s="87"/>
      <c r="RW48" s="87"/>
      <c r="RX48" s="87"/>
      <c r="RY48" s="87"/>
      <c r="RZ48" s="87"/>
      <c r="SA48" s="87"/>
      <c r="SB48" s="87"/>
      <c r="SC48" s="87"/>
      <c r="SD48" s="87"/>
      <c r="SE48" s="87"/>
      <c r="SF48" s="87"/>
      <c r="SG48" s="87"/>
      <c r="SH48" s="87"/>
      <c r="SI48" s="87"/>
      <c r="SJ48" s="87"/>
      <c r="SK48" s="87"/>
      <c r="SL48" s="87"/>
      <c r="SM48" s="87"/>
      <c r="SN48" s="87"/>
      <c r="SO48" s="87"/>
      <c r="SP48" s="87"/>
      <c r="SQ48" s="87"/>
      <c r="SR48" s="87"/>
      <c r="SS48" s="87"/>
      <c r="ST48" s="87"/>
      <c r="SU48" s="87"/>
      <c r="SV48" s="87"/>
      <c r="SW48" s="87"/>
      <c r="SX48" s="87"/>
      <c r="SY48" s="87"/>
      <c r="SZ48" s="87"/>
      <c r="TA48" s="87"/>
      <c r="TB48" s="87"/>
      <c r="TC48" s="87"/>
      <c r="TD48" s="87"/>
      <c r="TE48" s="87"/>
      <c r="TF48" s="87"/>
      <c r="TG48" s="87"/>
      <c r="TH48" s="87"/>
      <c r="TI48" s="87"/>
      <c r="TJ48" s="87"/>
      <c r="TK48" s="87"/>
      <c r="TL48" s="87"/>
      <c r="TM48" s="87"/>
      <c r="TN48" s="87"/>
      <c r="TO48" s="87"/>
      <c r="TP48" s="87"/>
      <c r="TQ48" s="87"/>
      <c r="TR48" s="87"/>
      <c r="TS48" s="87"/>
      <c r="TT48" s="87"/>
      <c r="TU48" s="87"/>
      <c r="TV48" s="87"/>
      <c r="TW48" s="87"/>
      <c r="TX48" s="87"/>
      <c r="TY48" s="87"/>
      <c r="TZ48" s="87"/>
      <c r="UA48" s="87"/>
      <c r="UB48" s="87"/>
      <c r="UC48" s="87"/>
      <c r="UD48" s="87"/>
      <c r="UE48" s="87"/>
      <c r="UF48" s="87"/>
      <c r="UG48" s="87"/>
      <c r="UH48" s="87"/>
      <c r="UI48" s="87"/>
      <c r="UJ48" s="87"/>
      <c r="UK48" s="87"/>
      <c r="UL48" s="87"/>
      <c r="UM48" s="87"/>
      <c r="UN48" s="87"/>
      <c r="UO48" s="87"/>
      <c r="UP48" s="87"/>
      <c r="UQ48" s="87"/>
      <c r="UR48" s="87"/>
      <c r="US48" s="87"/>
      <c r="UT48" s="87"/>
      <c r="UU48" s="87"/>
      <c r="UV48" s="87"/>
      <c r="UW48" s="87"/>
      <c r="UX48" s="87"/>
      <c r="UY48" s="87"/>
      <c r="UZ48" s="87"/>
      <c r="VA48" s="87"/>
      <c r="VB48" s="87"/>
      <c r="VC48" s="87"/>
      <c r="VD48" s="87"/>
      <c r="VE48" s="87"/>
      <c r="VF48" s="87"/>
      <c r="VG48" s="87"/>
      <c r="VH48" s="87"/>
      <c r="VI48" s="87"/>
      <c r="VJ48" s="87"/>
      <c r="VK48" s="87"/>
      <c r="VL48" s="87"/>
      <c r="VM48" s="87"/>
      <c r="VN48" s="87"/>
      <c r="VO48" s="87"/>
      <c r="VP48" s="87"/>
      <c r="VQ48" s="87"/>
      <c r="VR48" s="87"/>
      <c r="VS48" s="87"/>
      <c r="VT48" s="87"/>
      <c r="VU48" s="87"/>
      <c r="VV48" s="87"/>
      <c r="VW48" s="87"/>
      <c r="VX48" s="87"/>
      <c r="VY48" s="87"/>
      <c r="VZ48" s="87"/>
      <c r="WA48" s="87"/>
      <c r="WB48" s="87"/>
      <c r="WC48" s="87"/>
      <c r="WD48" s="87"/>
      <c r="WE48" s="87"/>
      <c r="WF48" s="87"/>
      <c r="WG48" s="87"/>
      <c r="WH48" s="87"/>
      <c r="WI48" s="87"/>
      <c r="WJ48" s="87"/>
      <c r="WK48" s="87"/>
      <c r="WL48" s="87"/>
      <c r="WM48" s="87"/>
      <c r="WN48" s="87"/>
      <c r="WO48" s="87"/>
      <c r="WP48" s="87"/>
      <c r="WQ48" s="87"/>
      <c r="WR48" s="87"/>
      <c r="WS48" s="87"/>
      <c r="WT48" s="87"/>
      <c r="WU48" s="87"/>
      <c r="WV48" s="87"/>
      <c r="WW48" s="87"/>
      <c r="WX48" s="87"/>
      <c r="WY48" s="87"/>
      <c r="WZ48" s="87"/>
      <c r="XA48" s="87"/>
      <c r="XB48" s="87"/>
      <c r="XC48" s="87"/>
      <c r="XD48" s="87"/>
      <c r="XE48" s="87"/>
      <c r="XF48" s="87"/>
      <c r="XG48" s="87"/>
      <c r="XH48" s="87"/>
      <c r="XI48" s="87"/>
      <c r="XJ48" s="87"/>
      <c r="XK48" s="87"/>
      <c r="XL48" s="87"/>
      <c r="XM48" s="87"/>
      <c r="XN48" s="87"/>
      <c r="XO48" s="87"/>
      <c r="XP48" s="87"/>
      <c r="XQ48" s="87"/>
      <c r="XR48" s="87"/>
      <c r="XS48" s="87"/>
      <c r="XT48" s="87"/>
      <c r="XU48" s="87"/>
      <c r="XV48" s="87"/>
      <c r="XW48" s="87"/>
      <c r="XX48" s="87"/>
      <c r="XY48" s="87"/>
      <c r="XZ48" s="87"/>
      <c r="YA48" s="87"/>
      <c r="YB48" s="87"/>
      <c r="YC48" s="87"/>
      <c r="YD48" s="87"/>
      <c r="YE48" s="87"/>
      <c r="YF48" s="87"/>
      <c r="YG48" s="87"/>
      <c r="YH48" s="87"/>
      <c r="YI48" s="87"/>
      <c r="YJ48" s="87"/>
      <c r="YK48" s="87"/>
      <c r="YL48" s="87"/>
      <c r="YM48" s="87"/>
      <c r="YN48" s="87"/>
      <c r="YO48" s="87"/>
      <c r="YP48" s="87"/>
      <c r="YQ48" s="87"/>
      <c r="YR48" s="87"/>
      <c r="YS48" s="87"/>
      <c r="YT48" s="87"/>
      <c r="YU48" s="87"/>
      <c r="YV48" s="87"/>
      <c r="YW48" s="87"/>
      <c r="YX48" s="87"/>
      <c r="YY48" s="87"/>
      <c r="YZ48" s="87"/>
      <c r="ZA48" s="87"/>
      <c r="ZB48" s="87"/>
      <c r="ZC48" s="87"/>
      <c r="ZD48" s="87"/>
      <c r="ZE48" s="87"/>
      <c r="ZF48" s="87"/>
      <c r="ZG48" s="87"/>
      <c r="ZH48" s="87"/>
      <c r="ZI48" s="87"/>
      <c r="ZJ48" s="87"/>
      <c r="ZK48" s="87"/>
      <c r="ZL48" s="87"/>
      <c r="ZM48" s="87"/>
      <c r="ZN48" s="87"/>
      <c r="ZO48" s="87"/>
      <c r="ZP48" s="87"/>
      <c r="ZQ48" s="87"/>
      <c r="ZR48" s="87"/>
      <c r="ZS48" s="87"/>
      <c r="ZT48" s="87"/>
      <c r="ZU48" s="87"/>
      <c r="ZV48" s="87"/>
      <c r="ZW48" s="87"/>
      <c r="ZX48" s="87"/>
      <c r="ZY48" s="87"/>
      <c r="ZZ48" s="87"/>
      <c r="AAA48" s="87"/>
      <c r="AAB48" s="87"/>
      <c r="AAC48" s="87"/>
      <c r="AAD48" s="87"/>
      <c r="AAE48" s="87"/>
      <c r="AAF48" s="87"/>
      <c r="AAG48" s="87"/>
      <c r="AAH48" s="87"/>
      <c r="AAI48" s="87"/>
      <c r="AAJ48" s="87"/>
      <c r="AAK48" s="87"/>
      <c r="AAL48" s="87"/>
      <c r="AAM48" s="87"/>
      <c r="AAN48" s="87"/>
      <c r="AAO48" s="87"/>
      <c r="AAP48" s="87"/>
      <c r="AAQ48" s="87"/>
      <c r="AAR48" s="87"/>
      <c r="AAS48" s="87"/>
      <c r="AAT48" s="87"/>
      <c r="AAU48" s="87"/>
      <c r="AAV48" s="87"/>
      <c r="AAW48" s="87"/>
      <c r="AAX48" s="87"/>
      <c r="AAY48" s="87"/>
      <c r="AAZ48" s="87"/>
      <c r="ABA48" s="87"/>
      <c r="ABB48" s="87"/>
      <c r="ABC48" s="87"/>
      <c r="ABD48" s="87"/>
      <c r="ABE48" s="87"/>
      <c r="ABF48" s="87"/>
      <c r="ABG48" s="87"/>
      <c r="ABH48" s="87"/>
      <c r="ABI48" s="87"/>
      <c r="ABJ48" s="87"/>
      <c r="ABK48" s="87"/>
      <c r="ABL48" s="87"/>
      <c r="ABM48" s="87"/>
      <c r="ABN48" s="87"/>
      <c r="ABO48" s="87"/>
      <c r="ABP48" s="87"/>
      <c r="ABQ48" s="87"/>
      <c r="ABR48" s="87"/>
      <c r="ABS48" s="87"/>
      <c r="ABT48" s="87"/>
      <c r="ABU48" s="87"/>
      <c r="ABV48" s="87"/>
      <c r="ABW48" s="87"/>
      <c r="ABX48" s="87"/>
      <c r="ABY48" s="87"/>
      <c r="ABZ48" s="87"/>
      <c r="ACA48" s="87"/>
      <c r="ACB48" s="87"/>
      <c r="ACC48" s="87"/>
      <c r="ACD48" s="87"/>
      <c r="ACE48" s="87"/>
      <c r="ACF48" s="87"/>
      <c r="ACG48" s="87"/>
      <c r="ACH48" s="87"/>
      <c r="ACI48" s="87"/>
      <c r="ACJ48" s="87"/>
      <c r="ACK48" s="87"/>
      <c r="ACL48" s="87"/>
      <c r="ACM48" s="87"/>
      <c r="ACN48" s="87"/>
      <c r="ACO48" s="87"/>
      <c r="ACP48" s="87"/>
      <c r="ACQ48" s="87"/>
      <c r="ACR48" s="87"/>
      <c r="ACS48" s="87"/>
      <c r="ACT48" s="87"/>
      <c r="ACU48" s="87"/>
      <c r="ACV48" s="87"/>
      <c r="ACW48" s="87"/>
      <c r="ACX48" s="87"/>
      <c r="ACY48" s="87"/>
      <c r="ACZ48" s="87"/>
      <c r="ADA48" s="87"/>
      <c r="ADB48" s="87"/>
      <c r="ADC48" s="87"/>
      <c r="ADD48" s="87"/>
      <c r="ADE48" s="87"/>
      <c r="ADF48" s="87"/>
      <c r="ADG48" s="87"/>
      <c r="ADH48" s="87"/>
      <c r="ADI48" s="87"/>
      <c r="ADJ48" s="87"/>
      <c r="ADK48" s="87"/>
      <c r="ADL48" s="87"/>
      <c r="ADM48" s="87"/>
      <c r="ADN48" s="87"/>
      <c r="ADO48" s="87"/>
      <c r="ADP48" s="87"/>
      <c r="ADQ48" s="87"/>
      <c r="ADR48" s="87"/>
      <c r="ADS48" s="87"/>
      <c r="ADT48" s="87"/>
      <c r="ADU48" s="87"/>
      <c r="ADV48" s="87"/>
      <c r="ADW48" s="87"/>
      <c r="ADX48" s="87"/>
      <c r="ADY48" s="87"/>
      <c r="ADZ48" s="87"/>
      <c r="AEA48" s="87"/>
      <c r="AEB48" s="87"/>
      <c r="AEC48" s="87"/>
      <c r="AED48" s="87"/>
      <c r="AEE48" s="87"/>
      <c r="AEF48" s="87"/>
      <c r="AEG48" s="87"/>
      <c r="AEH48" s="87"/>
      <c r="AEI48" s="87"/>
      <c r="AEJ48" s="87"/>
      <c r="AEK48" s="87"/>
      <c r="AEL48" s="87"/>
      <c r="AEM48" s="87"/>
      <c r="AEN48" s="87"/>
      <c r="AEO48" s="87"/>
      <c r="AEP48" s="87"/>
      <c r="AEQ48" s="87"/>
      <c r="AER48" s="87"/>
      <c r="AES48" s="87"/>
      <c r="AET48" s="87"/>
      <c r="AEU48" s="87"/>
      <c r="AEV48" s="87"/>
      <c r="AEW48" s="87"/>
      <c r="AEX48" s="87"/>
      <c r="AEY48" s="87"/>
      <c r="AEZ48" s="87"/>
      <c r="AFA48" s="87"/>
      <c r="AFB48" s="87"/>
      <c r="AFC48" s="87"/>
      <c r="AFD48" s="87"/>
      <c r="AFE48" s="87"/>
      <c r="AFF48" s="87"/>
      <c r="AFG48" s="87"/>
      <c r="AFH48" s="87"/>
      <c r="AFI48" s="87"/>
      <c r="AFJ48" s="87"/>
      <c r="AFK48" s="87"/>
      <c r="AFL48" s="87"/>
      <c r="AFM48" s="87"/>
      <c r="AFN48" s="87"/>
      <c r="AFO48" s="87"/>
      <c r="AFP48" s="87"/>
      <c r="AFQ48" s="87"/>
      <c r="AFR48" s="87"/>
      <c r="AFS48" s="87"/>
      <c r="AFT48" s="87"/>
      <c r="AFU48" s="87"/>
      <c r="AFV48" s="87"/>
      <c r="AFW48" s="87"/>
      <c r="AFX48" s="87"/>
      <c r="AFY48" s="87"/>
      <c r="AFZ48" s="87"/>
      <c r="AGA48" s="87"/>
      <c r="AGB48" s="87"/>
      <c r="AGC48" s="87"/>
      <c r="AGD48" s="87"/>
      <c r="AGE48" s="87"/>
      <c r="AGF48" s="87"/>
      <c r="AGG48" s="87"/>
      <c r="AGH48" s="87"/>
      <c r="AGI48" s="87"/>
      <c r="AGJ48" s="87"/>
      <c r="AGK48" s="87"/>
      <c r="AGL48" s="87"/>
      <c r="AGM48" s="87"/>
      <c r="AGN48" s="87"/>
      <c r="AGO48" s="87"/>
      <c r="AGP48" s="87"/>
      <c r="AGQ48" s="87"/>
      <c r="AGR48" s="87"/>
      <c r="AGS48" s="87"/>
      <c r="AGT48" s="87"/>
      <c r="AGU48" s="87"/>
      <c r="AGV48" s="87"/>
      <c r="AGW48" s="87"/>
      <c r="AGX48" s="87"/>
      <c r="AGY48" s="87"/>
      <c r="AGZ48" s="87"/>
      <c r="AHA48" s="87"/>
      <c r="AHB48" s="87"/>
      <c r="AHC48" s="87"/>
      <c r="AHD48" s="87"/>
      <c r="AHE48" s="87"/>
      <c r="AHF48" s="87"/>
      <c r="AHG48" s="87"/>
      <c r="AHH48" s="87"/>
      <c r="AHI48" s="87"/>
      <c r="AHJ48" s="87"/>
      <c r="AHK48" s="87"/>
      <c r="AHL48" s="87"/>
      <c r="AHM48" s="87"/>
      <c r="AHN48" s="87"/>
      <c r="AHO48" s="87"/>
      <c r="AHP48" s="87"/>
      <c r="AHQ48" s="87"/>
      <c r="AHR48" s="87"/>
      <c r="AHS48" s="87"/>
      <c r="AHT48" s="87"/>
      <c r="AHU48" s="87"/>
      <c r="AHV48" s="87"/>
      <c r="AHW48" s="87"/>
      <c r="AHX48" s="87"/>
      <c r="AHY48" s="87"/>
      <c r="AHZ48" s="87"/>
      <c r="AIA48" s="87"/>
      <c r="AIB48" s="87"/>
      <c r="AIC48" s="87"/>
      <c r="AID48" s="87"/>
      <c r="AIE48" s="87"/>
      <c r="AIF48" s="87"/>
      <c r="AIG48" s="87"/>
      <c r="AIH48" s="87"/>
      <c r="AII48" s="87"/>
      <c r="AIJ48" s="87"/>
      <c r="AIK48" s="87"/>
      <c r="AIL48" s="87"/>
      <c r="AIM48" s="87"/>
      <c r="AIN48" s="87"/>
      <c r="AIO48" s="87"/>
      <c r="AIP48" s="87"/>
      <c r="AIQ48" s="87"/>
      <c r="AIR48" s="87"/>
      <c r="AIS48" s="87"/>
      <c r="AIT48" s="87"/>
      <c r="AIU48" s="87"/>
      <c r="AIV48" s="87"/>
      <c r="AIW48" s="87"/>
      <c r="AIX48" s="87"/>
      <c r="AIY48" s="87"/>
      <c r="AIZ48" s="87"/>
      <c r="AJA48" s="87"/>
      <c r="AJB48" s="87"/>
      <c r="AJC48" s="87"/>
      <c r="AJD48" s="87"/>
      <c r="AJE48" s="87"/>
      <c r="AJF48" s="87"/>
      <c r="AJG48" s="87"/>
      <c r="AJH48" s="87"/>
      <c r="AJI48" s="87"/>
      <c r="AJJ48" s="87"/>
      <c r="AJK48" s="87"/>
      <c r="AJL48" s="87"/>
      <c r="AJM48" s="87"/>
      <c r="AJN48" s="87"/>
      <c r="AJO48" s="87"/>
      <c r="AJP48" s="87"/>
      <c r="AJQ48" s="87"/>
      <c r="AJR48" s="87"/>
      <c r="AJS48" s="87"/>
      <c r="AJT48" s="87"/>
      <c r="AJU48" s="87"/>
      <c r="AJV48" s="87"/>
      <c r="AJW48" s="87"/>
      <c r="AJX48" s="87"/>
      <c r="AJY48" s="87"/>
      <c r="AJZ48" s="87"/>
      <c r="AKA48" s="87"/>
      <c r="AKB48" s="87"/>
      <c r="AKC48" s="87"/>
      <c r="AKD48" s="87"/>
      <c r="AKE48" s="87"/>
      <c r="AKF48" s="87"/>
      <c r="AKG48" s="87"/>
      <c r="AKH48" s="87"/>
      <c r="AKI48" s="87"/>
      <c r="AKJ48" s="87"/>
      <c r="AKK48" s="87"/>
      <c r="AKL48" s="87"/>
      <c r="AKM48" s="87"/>
      <c r="AKN48" s="87"/>
      <c r="AKO48" s="87"/>
      <c r="AKP48" s="87"/>
      <c r="AKQ48" s="87"/>
      <c r="AKR48" s="87"/>
      <c r="AKS48" s="87"/>
      <c r="AKT48" s="87"/>
      <c r="AKU48" s="87"/>
      <c r="AKV48" s="87"/>
      <c r="AKW48" s="87"/>
      <c r="AKX48" s="87"/>
      <c r="AKY48" s="87"/>
      <c r="AKZ48" s="87"/>
      <c r="ALA48" s="87"/>
      <c r="ALB48" s="87"/>
      <c r="ALC48" s="87"/>
      <c r="ALD48" s="87"/>
      <c r="ALE48" s="87"/>
      <c r="ALF48" s="87"/>
      <c r="ALG48" s="87"/>
      <c r="ALH48" s="87"/>
      <c r="ALI48" s="87"/>
      <c r="ALJ48" s="87"/>
      <c r="ALK48" s="87"/>
      <c r="ALL48" s="87"/>
      <c r="ALM48" s="87"/>
      <c r="ALN48" s="87"/>
      <c r="ALO48" s="87"/>
      <c r="ALP48" s="87"/>
      <c r="ALQ48" s="87"/>
      <c r="ALR48" s="87"/>
      <c r="ALS48" s="87"/>
      <c r="ALT48" s="87"/>
      <c r="ALU48" s="87"/>
      <c r="ALV48" s="87"/>
      <c r="ALW48" s="87"/>
      <c r="ALX48" s="87"/>
      <c r="ALY48" s="87"/>
      <c r="ALZ48" s="87"/>
      <c r="AMA48" s="87"/>
      <c r="AMB48" s="87"/>
      <c r="AMC48" s="87"/>
      <c r="AMD48" s="87"/>
      <c r="AME48" s="87"/>
      <c r="AMF48" s="87"/>
      <c r="AMG48" s="87"/>
      <c r="AMH48" s="87"/>
      <c r="AMI48" s="87"/>
      <c r="AMJ48" s="87"/>
      <c r="AMK48" s="87"/>
      <c r="AML48" s="87"/>
      <c r="AMM48" s="87"/>
      <c r="AMN48" s="87"/>
    </row>
    <row r="49" spans="1:1028" s="162" customFormat="1" ht="25.5">
      <c r="A49" s="128">
        <v>45</v>
      </c>
      <c r="B49" s="224" t="s">
        <v>380</v>
      </c>
      <c r="C49" s="220">
        <v>2019</v>
      </c>
      <c r="D49" s="373">
        <v>1021922.3</v>
      </c>
      <c r="E49" s="374"/>
      <c r="F49" s="219"/>
      <c r="G49" s="221"/>
      <c r="H49" s="222" t="s">
        <v>381</v>
      </c>
      <c r="I49" s="219"/>
      <c r="J49" s="219"/>
      <c r="K49" s="219"/>
      <c r="L49" s="219"/>
      <c r="M49" s="86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  <c r="CA49" s="87"/>
      <c r="CB49" s="87"/>
      <c r="CC49" s="87"/>
      <c r="CD49" s="87"/>
      <c r="CE49" s="87"/>
      <c r="CF49" s="87"/>
      <c r="CG49" s="87"/>
      <c r="CH49" s="87"/>
      <c r="CI49" s="87"/>
      <c r="CJ49" s="87"/>
      <c r="CK49" s="87"/>
      <c r="CL49" s="87"/>
      <c r="CM49" s="87"/>
      <c r="CN49" s="87"/>
      <c r="CO49" s="87"/>
      <c r="CP49" s="87"/>
      <c r="CQ49" s="87"/>
      <c r="CR49" s="87"/>
      <c r="CS49" s="87"/>
      <c r="CT49" s="87"/>
      <c r="CU49" s="87"/>
      <c r="CV49" s="87"/>
      <c r="CW49" s="87"/>
      <c r="CX49" s="87"/>
      <c r="CY49" s="87"/>
      <c r="CZ49" s="87"/>
      <c r="DA49" s="87"/>
      <c r="DB49" s="87"/>
      <c r="DC49" s="87"/>
      <c r="DD49" s="87"/>
      <c r="DE49" s="87"/>
      <c r="DF49" s="87"/>
      <c r="DG49" s="87"/>
      <c r="DH49" s="87"/>
      <c r="DI49" s="87"/>
      <c r="DJ49" s="87"/>
      <c r="DK49" s="87"/>
      <c r="DL49" s="87"/>
      <c r="DM49" s="87"/>
      <c r="DN49" s="87"/>
      <c r="DO49" s="87"/>
      <c r="DP49" s="87"/>
      <c r="DQ49" s="87"/>
      <c r="DR49" s="87"/>
      <c r="DS49" s="87"/>
      <c r="DT49" s="87"/>
      <c r="DU49" s="87"/>
      <c r="DV49" s="87"/>
      <c r="DW49" s="87"/>
      <c r="DX49" s="87"/>
      <c r="DY49" s="87"/>
      <c r="DZ49" s="87"/>
      <c r="EA49" s="87"/>
      <c r="EB49" s="87"/>
      <c r="EC49" s="87"/>
      <c r="ED49" s="87"/>
      <c r="EE49" s="87"/>
      <c r="EF49" s="87"/>
      <c r="EG49" s="87"/>
      <c r="EH49" s="87"/>
      <c r="EI49" s="87"/>
      <c r="EJ49" s="87"/>
      <c r="EK49" s="87"/>
      <c r="EL49" s="87"/>
      <c r="EM49" s="87"/>
      <c r="EN49" s="87"/>
      <c r="EO49" s="87"/>
      <c r="EP49" s="87"/>
      <c r="EQ49" s="87"/>
      <c r="ER49" s="87"/>
      <c r="ES49" s="87"/>
      <c r="ET49" s="87"/>
      <c r="EU49" s="87"/>
      <c r="EV49" s="87"/>
      <c r="EW49" s="87"/>
      <c r="EX49" s="87"/>
      <c r="EY49" s="87"/>
      <c r="EZ49" s="87"/>
      <c r="FA49" s="87"/>
      <c r="FB49" s="87"/>
      <c r="FC49" s="87"/>
      <c r="FD49" s="87"/>
      <c r="FE49" s="87"/>
      <c r="FF49" s="87"/>
      <c r="FG49" s="87"/>
      <c r="FH49" s="87"/>
      <c r="FI49" s="87"/>
      <c r="FJ49" s="87"/>
      <c r="FK49" s="87"/>
      <c r="FL49" s="87"/>
      <c r="FM49" s="87"/>
      <c r="FN49" s="87"/>
      <c r="FO49" s="87"/>
      <c r="FP49" s="87"/>
      <c r="FQ49" s="87"/>
      <c r="FR49" s="87"/>
      <c r="FS49" s="87"/>
      <c r="FT49" s="87"/>
      <c r="FU49" s="87"/>
      <c r="FV49" s="87"/>
      <c r="FW49" s="87"/>
      <c r="FX49" s="87"/>
      <c r="FY49" s="87"/>
      <c r="FZ49" s="87"/>
      <c r="GA49" s="87"/>
      <c r="GB49" s="87"/>
      <c r="GC49" s="87"/>
      <c r="GD49" s="87"/>
      <c r="GE49" s="87"/>
      <c r="GF49" s="87"/>
      <c r="GG49" s="87"/>
      <c r="GH49" s="87"/>
      <c r="GI49" s="87"/>
      <c r="GJ49" s="87"/>
      <c r="GK49" s="87"/>
      <c r="GL49" s="87"/>
      <c r="GM49" s="87"/>
      <c r="GN49" s="87"/>
      <c r="GO49" s="87"/>
      <c r="GP49" s="87"/>
      <c r="GQ49" s="87"/>
      <c r="GR49" s="87"/>
      <c r="GS49" s="87"/>
      <c r="GT49" s="87"/>
      <c r="GU49" s="87"/>
      <c r="GV49" s="87"/>
      <c r="GW49" s="87"/>
      <c r="GX49" s="87"/>
      <c r="GY49" s="87"/>
      <c r="GZ49" s="87"/>
      <c r="HA49" s="87"/>
      <c r="HB49" s="87"/>
      <c r="HC49" s="87"/>
      <c r="HD49" s="87"/>
      <c r="HE49" s="87"/>
      <c r="HF49" s="87"/>
      <c r="HG49" s="87"/>
      <c r="HH49" s="87"/>
      <c r="HI49" s="87"/>
      <c r="HJ49" s="87"/>
      <c r="HK49" s="87"/>
      <c r="HL49" s="87"/>
      <c r="HM49" s="87"/>
      <c r="HN49" s="87"/>
      <c r="HO49" s="87"/>
      <c r="HP49" s="87"/>
      <c r="HQ49" s="87"/>
      <c r="HR49" s="87"/>
      <c r="HS49" s="87"/>
      <c r="HT49" s="87"/>
      <c r="HU49" s="87"/>
      <c r="HV49" s="87"/>
      <c r="HW49" s="87"/>
      <c r="HX49" s="87"/>
      <c r="HY49" s="87"/>
      <c r="HZ49" s="87"/>
      <c r="IA49" s="87"/>
      <c r="IB49" s="87"/>
      <c r="IC49" s="87"/>
      <c r="ID49" s="87"/>
      <c r="IE49" s="87"/>
      <c r="IF49" s="87"/>
      <c r="IG49" s="87"/>
      <c r="IH49" s="87"/>
      <c r="II49" s="87"/>
      <c r="IJ49" s="87"/>
      <c r="IK49" s="87"/>
      <c r="IL49" s="87"/>
      <c r="IM49" s="87"/>
      <c r="IN49" s="87"/>
      <c r="IO49" s="87"/>
      <c r="IP49" s="87"/>
      <c r="IQ49" s="87"/>
      <c r="IR49" s="87"/>
      <c r="IS49" s="87"/>
      <c r="IT49" s="87"/>
      <c r="IU49" s="87"/>
      <c r="IV49" s="87"/>
      <c r="IW49" s="87"/>
      <c r="IX49" s="87"/>
      <c r="IY49" s="87"/>
      <c r="IZ49" s="87"/>
      <c r="JA49" s="87"/>
      <c r="JB49" s="87"/>
      <c r="JC49" s="87"/>
      <c r="JD49" s="87"/>
      <c r="JE49" s="87"/>
      <c r="JF49" s="87"/>
      <c r="JG49" s="87"/>
      <c r="JH49" s="87"/>
      <c r="JI49" s="87"/>
      <c r="JJ49" s="87"/>
      <c r="JK49" s="87"/>
      <c r="JL49" s="87"/>
      <c r="JM49" s="87"/>
      <c r="JN49" s="87"/>
      <c r="JO49" s="87"/>
      <c r="JP49" s="87"/>
      <c r="JQ49" s="87"/>
      <c r="JR49" s="87"/>
      <c r="JS49" s="87"/>
      <c r="JT49" s="87"/>
      <c r="JU49" s="87"/>
      <c r="JV49" s="87"/>
      <c r="JW49" s="87"/>
      <c r="JX49" s="87"/>
      <c r="JY49" s="87"/>
      <c r="JZ49" s="87"/>
      <c r="KA49" s="87"/>
      <c r="KB49" s="87"/>
      <c r="KC49" s="87"/>
      <c r="KD49" s="87"/>
      <c r="KE49" s="87"/>
      <c r="KF49" s="87"/>
      <c r="KG49" s="87"/>
      <c r="KH49" s="87"/>
      <c r="KI49" s="87"/>
      <c r="KJ49" s="87"/>
      <c r="KK49" s="87"/>
      <c r="KL49" s="87"/>
      <c r="KM49" s="87"/>
      <c r="KN49" s="87"/>
      <c r="KO49" s="87"/>
      <c r="KP49" s="87"/>
      <c r="KQ49" s="87"/>
      <c r="KR49" s="87"/>
      <c r="KS49" s="87"/>
      <c r="KT49" s="87"/>
      <c r="KU49" s="87"/>
      <c r="KV49" s="87"/>
      <c r="KW49" s="87"/>
      <c r="KX49" s="87"/>
      <c r="KY49" s="87"/>
      <c r="KZ49" s="87"/>
      <c r="LA49" s="87"/>
      <c r="LB49" s="87"/>
      <c r="LC49" s="87"/>
      <c r="LD49" s="87"/>
      <c r="LE49" s="87"/>
      <c r="LF49" s="87"/>
      <c r="LG49" s="87"/>
      <c r="LH49" s="87"/>
      <c r="LI49" s="87"/>
      <c r="LJ49" s="87"/>
      <c r="LK49" s="87"/>
      <c r="LL49" s="87"/>
      <c r="LM49" s="87"/>
      <c r="LN49" s="87"/>
      <c r="LO49" s="87"/>
      <c r="LP49" s="87"/>
      <c r="LQ49" s="87"/>
      <c r="LR49" s="87"/>
      <c r="LS49" s="87"/>
      <c r="LT49" s="87"/>
      <c r="LU49" s="87"/>
      <c r="LV49" s="87"/>
      <c r="LW49" s="87"/>
      <c r="LX49" s="87"/>
      <c r="LY49" s="87"/>
      <c r="LZ49" s="87"/>
      <c r="MA49" s="87"/>
      <c r="MB49" s="87"/>
      <c r="MC49" s="87"/>
      <c r="MD49" s="87"/>
      <c r="ME49" s="87"/>
      <c r="MF49" s="87"/>
      <c r="MG49" s="87"/>
      <c r="MH49" s="87"/>
      <c r="MI49" s="87"/>
      <c r="MJ49" s="87"/>
      <c r="MK49" s="87"/>
      <c r="ML49" s="87"/>
      <c r="MM49" s="87"/>
      <c r="MN49" s="87"/>
      <c r="MO49" s="87"/>
      <c r="MP49" s="87"/>
      <c r="MQ49" s="87"/>
      <c r="MR49" s="87"/>
      <c r="MS49" s="87"/>
      <c r="MT49" s="87"/>
      <c r="MU49" s="87"/>
      <c r="MV49" s="87"/>
      <c r="MW49" s="87"/>
      <c r="MX49" s="87"/>
      <c r="MY49" s="87"/>
      <c r="MZ49" s="87"/>
      <c r="NA49" s="87"/>
      <c r="NB49" s="87"/>
      <c r="NC49" s="87"/>
      <c r="ND49" s="87"/>
      <c r="NE49" s="87"/>
      <c r="NF49" s="87"/>
      <c r="NG49" s="87"/>
      <c r="NH49" s="87"/>
      <c r="NI49" s="87"/>
      <c r="NJ49" s="87"/>
      <c r="NK49" s="87"/>
      <c r="NL49" s="87"/>
      <c r="NM49" s="87"/>
      <c r="NN49" s="87"/>
      <c r="NO49" s="87"/>
      <c r="NP49" s="87"/>
      <c r="NQ49" s="87"/>
      <c r="NR49" s="87"/>
      <c r="NS49" s="87"/>
      <c r="NT49" s="87"/>
      <c r="NU49" s="87"/>
      <c r="NV49" s="87"/>
      <c r="NW49" s="87"/>
      <c r="NX49" s="87"/>
      <c r="NY49" s="87"/>
      <c r="NZ49" s="87"/>
      <c r="OA49" s="87"/>
      <c r="OB49" s="87"/>
      <c r="OC49" s="87"/>
      <c r="OD49" s="87"/>
      <c r="OE49" s="87"/>
      <c r="OF49" s="87"/>
      <c r="OG49" s="87"/>
      <c r="OH49" s="87"/>
      <c r="OI49" s="87"/>
      <c r="OJ49" s="87"/>
      <c r="OK49" s="87"/>
      <c r="OL49" s="87"/>
      <c r="OM49" s="87"/>
      <c r="ON49" s="87"/>
      <c r="OO49" s="87"/>
      <c r="OP49" s="87"/>
      <c r="OQ49" s="87"/>
      <c r="OR49" s="87"/>
      <c r="OS49" s="87"/>
      <c r="OT49" s="87"/>
      <c r="OU49" s="87"/>
      <c r="OV49" s="87"/>
      <c r="OW49" s="87"/>
      <c r="OX49" s="87"/>
      <c r="OY49" s="87"/>
      <c r="OZ49" s="87"/>
      <c r="PA49" s="87"/>
      <c r="PB49" s="87"/>
      <c r="PC49" s="87"/>
      <c r="PD49" s="87"/>
      <c r="PE49" s="87"/>
      <c r="PF49" s="87"/>
      <c r="PG49" s="87"/>
      <c r="PH49" s="87"/>
      <c r="PI49" s="87"/>
      <c r="PJ49" s="87"/>
      <c r="PK49" s="87"/>
      <c r="PL49" s="87"/>
      <c r="PM49" s="87"/>
      <c r="PN49" s="87"/>
      <c r="PO49" s="87"/>
      <c r="PP49" s="87"/>
      <c r="PQ49" s="87"/>
      <c r="PR49" s="87"/>
      <c r="PS49" s="87"/>
      <c r="PT49" s="87"/>
      <c r="PU49" s="87"/>
      <c r="PV49" s="87"/>
      <c r="PW49" s="87"/>
      <c r="PX49" s="87"/>
      <c r="PY49" s="87"/>
      <c r="PZ49" s="87"/>
      <c r="QA49" s="87"/>
      <c r="QB49" s="87"/>
      <c r="QC49" s="87"/>
      <c r="QD49" s="87"/>
      <c r="QE49" s="87"/>
      <c r="QF49" s="87"/>
      <c r="QG49" s="87"/>
      <c r="QH49" s="87"/>
      <c r="QI49" s="87"/>
      <c r="QJ49" s="87"/>
      <c r="QK49" s="87"/>
      <c r="QL49" s="87"/>
      <c r="QM49" s="87"/>
      <c r="QN49" s="87"/>
      <c r="QO49" s="87"/>
      <c r="QP49" s="87"/>
      <c r="QQ49" s="87"/>
      <c r="QR49" s="87"/>
      <c r="QS49" s="87"/>
      <c r="QT49" s="87"/>
      <c r="QU49" s="87"/>
      <c r="QV49" s="87"/>
      <c r="QW49" s="87"/>
      <c r="QX49" s="87"/>
      <c r="QY49" s="87"/>
      <c r="QZ49" s="87"/>
      <c r="RA49" s="87"/>
      <c r="RB49" s="87"/>
      <c r="RC49" s="87"/>
      <c r="RD49" s="87"/>
      <c r="RE49" s="87"/>
      <c r="RF49" s="87"/>
      <c r="RG49" s="87"/>
      <c r="RH49" s="87"/>
      <c r="RI49" s="87"/>
      <c r="RJ49" s="87"/>
      <c r="RK49" s="87"/>
      <c r="RL49" s="87"/>
      <c r="RM49" s="87"/>
      <c r="RN49" s="87"/>
      <c r="RO49" s="87"/>
      <c r="RP49" s="87"/>
      <c r="RQ49" s="87"/>
      <c r="RR49" s="87"/>
      <c r="RS49" s="87"/>
      <c r="RT49" s="87"/>
      <c r="RU49" s="87"/>
      <c r="RV49" s="87"/>
      <c r="RW49" s="87"/>
      <c r="RX49" s="87"/>
      <c r="RY49" s="87"/>
      <c r="RZ49" s="87"/>
      <c r="SA49" s="87"/>
      <c r="SB49" s="87"/>
      <c r="SC49" s="87"/>
      <c r="SD49" s="87"/>
      <c r="SE49" s="87"/>
      <c r="SF49" s="87"/>
      <c r="SG49" s="87"/>
      <c r="SH49" s="87"/>
      <c r="SI49" s="87"/>
      <c r="SJ49" s="87"/>
      <c r="SK49" s="87"/>
      <c r="SL49" s="87"/>
      <c r="SM49" s="87"/>
      <c r="SN49" s="87"/>
      <c r="SO49" s="87"/>
      <c r="SP49" s="87"/>
      <c r="SQ49" s="87"/>
      <c r="SR49" s="87"/>
      <c r="SS49" s="87"/>
      <c r="ST49" s="87"/>
      <c r="SU49" s="87"/>
      <c r="SV49" s="87"/>
      <c r="SW49" s="87"/>
      <c r="SX49" s="87"/>
      <c r="SY49" s="87"/>
      <c r="SZ49" s="87"/>
      <c r="TA49" s="87"/>
      <c r="TB49" s="87"/>
      <c r="TC49" s="87"/>
      <c r="TD49" s="87"/>
      <c r="TE49" s="87"/>
      <c r="TF49" s="87"/>
      <c r="TG49" s="87"/>
      <c r="TH49" s="87"/>
      <c r="TI49" s="87"/>
      <c r="TJ49" s="87"/>
      <c r="TK49" s="87"/>
      <c r="TL49" s="87"/>
      <c r="TM49" s="87"/>
      <c r="TN49" s="87"/>
      <c r="TO49" s="87"/>
      <c r="TP49" s="87"/>
      <c r="TQ49" s="87"/>
      <c r="TR49" s="87"/>
      <c r="TS49" s="87"/>
      <c r="TT49" s="87"/>
      <c r="TU49" s="87"/>
      <c r="TV49" s="87"/>
      <c r="TW49" s="87"/>
      <c r="TX49" s="87"/>
      <c r="TY49" s="87"/>
      <c r="TZ49" s="87"/>
      <c r="UA49" s="87"/>
      <c r="UB49" s="87"/>
      <c r="UC49" s="87"/>
      <c r="UD49" s="87"/>
      <c r="UE49" s="87"/>
      <c r="UF49" s="87"/>
      <c r="UG49" s="87"/>
      <c r="UH49" s="87"/>
      <c r="UI49" s="87"/>
      <c r="UJ49" s="87"/>
      <c r="UK49" s="87"/>
      <c r="UL49" s="87"/>
      <c r="UM49" s="87"/>
      <c r="UN49" s="87"/>
      <c r="UO49" s="87"/>
      <c r="UP49" s="87"/>
      <c r="UQ49" s="87"/>
      <c r="UR49" s="87"/>
      <c r="US49" s="87"/>
      <c r="UT49" s="87"/>
      <c r="UU49" s="87"/>
      <c r="UV49" s="87"/>
      <c r="UW49" s="87"/>
      <c r="UX49" s="87"/>
      <c r="UY49" s="87"/>
      <c r="UZ49" s="87"/>
      <c r="VA49" s="87"/>
      <c r="VB49" s="87"/>
      <c r="VC49" s="87"/>
      <c r="VD49" s="87"/>
      <c r="VE49" s="87"/>
      <c r="VF49" s="87"/>
      <c r="VG49" s="87"/>
      <c r="VH49" s="87"/>
      <c r="VI49" s="87"/>
      <c r="VJ49" s="87"/>
      <c r="VK49" s="87"/>
      <c r="VL49" s="87"/>
      <c r="VM49" s="87"/>
      <c r="VN49" s="87"/>
      <c r="VO49" s="87"/>
      <c r="VP49" s="87"/>
      <c r="VQ49" s="87"/>
      <c r="VR49" s="87"/>
      <c r="VS49" s="87"/>
      <c r="VT49" s="87"/>
      <c r="VU49" s="87"/>
      <c r="VV49" s="87"/>
      <c r="VW49" s="87"/>
      <c r="VX49" s="87"/>
      <c r="VY49" s="87"/>
      <c r="VZ49" s="87"/>
      <c r="WA49" s="87"/>
      <c r="WB49" s="87"/>
      <c r="WC49" s="87"/>
      <c r="WD49" s="87"/>
      <c r="WE49" s="87"/>
      <c r="WF49" s="87"/>
      <c r="WG49" s="87"/>
      <c r="WH49" s="87"/>
      <c r="WI49" s="87"/>
      <c r="WJ49" s="87"/>
      <c r="WK49" s="87"/>
      <c r="WL49" s="87"/>
      <c r="WM49" s="87"/>
      <c r="WN49" s="87"/>
      <c r="WO49" s="87"/>
      <c r="WP49" s="87"/>
      <c r="WQ49" s="87"/>
      <c r="WR49" s="87"/>
      <c r="WS49" s="87"/>
      <c r="WT49" s="87"/>
      <c r="WU49" s="87"/>
      <c r="WV49" s="87"/>
      <c r="WW49" s="87"/>
      <c r="WX49" s="87"/>
      <c r="WY49" s="87"/>
      <c r="WZ49" s="87"/>
      <c r="XA49" s="87"/>
      <c r="XB49" s="87"/>
      <c r="XC49" s="87"/>
      <c r="XD49" s="87"/>
      <c r="XE49" s="87"/>
      <c r="XF49" s="87"/>
      <c r="XG49" s="87"/>
      <c r="XH49" s="87"/>
      <c r="XI49" s="87"/>
      <c r="XJ49" s="87"/>
      <c r="XK49" s="87"/>
      <c r="XL49" s="87"/>
      <c r="XM49" s="87"/>
      <c r="XN49" s="87"/>
      <c r="XO49" s="87"/>
      <c r="XP49" s="87"/>
      <c r="XQ49" s="87"/>
      <c r="XR49" s="87"/>
      <c r="XS49" s="87"/>
      <c r="XT49" s="87"/>
      <c r="XU49" s="87"/>
      <c r="XV49" s="87"/>
      <c r="XW49" s="87"/>
      <c r="XX49" s="87"/>
      <c r="XY49" s="87"/>
      <c r="XZ49" s="87"/>
      <c r="YA49" s="87"/>
      <c r="YB49" s="87"/>
      <c r="YC49" s="87"/>
      <c r="YD49" s="87"/>
      <c r="YE49" s="87"/>
      <c r="YF49" s="87"/>
      <c r="YG49" s="87"/>
      <c r="YH49" s="87"/>
      <c r="YI49" s="87"/>
      <c r="YJ49" s="87"/>
      <c r="YK49" s="87"/>
      <c r="YL49" s="87"/>
      <c r="YM49" s="87"/>
      <c r="YN49" s="87"/>
      <c r="YO49" s="87"/>
      <c r="YP49" s="87"/>
      <c r="YQ49" s="87"/>
      <c r="YR49" s="87"/>
      <c r="YS49" s="87"/>
      <c r="YT49" s="87"/>
      <c r="YU49" s="87"/>
      <c r="YV49" s="87"/>
      <c r="YW49" s="87"/>
      <c r="YX49" s="87"/>
      <c r="YY49" s="87"/>
      <c r="YZ49" s="87"/>
      <c r="ZA49" s="87"/>
      <c r="ZB49" s="87"/>
      <c r="ZC49" s="87"/>
      <c r="ZD49" s="87"/>
      <c r="ZE49" s="87"/>
      <c r="ZF49" s="87"/>
      <c r="ZG49" s="87"/>
      <c r="ZH49" s="87"/>
      <c r="ZI49" s="87"/>
      <c r="ZJ49" s="87"/>
      <c r="ZK49" s="87"/>
      <c r="ZL49" s="87"/>
      <c r="ZM49" s="87"/>
      <c r="ZN49" s="87"/>
      <c r="ZO49" s="87"/>
      <c r="ZP49" s="87"/>
      <c r="ZQ49" s="87"/>
      <c r="ZR49" s="87"/>
      <c r="ZS49" s="87"/>
      <c r="ZT49" s="87"/>
      <c r="ZU49" s="87"/>
      <c r="ZV49" s="87"/>
      <c r="ZW49" s="87"/>
      <c r="ZX49" s="87"/>
      <c r="ZY49" s="87"/>
      <c r="ZZ49" s="87"/>
      <c r="AAA49" s="87"/>
      <c r="AAB49" s="87"/>
      <c r="AAC49" s="87"/>
      <c r="AAD49" s="87"/>
      <c r="AAE49" s="87"/>
      <c r="AAF49" s="87"/>
      <c r="AAG49" s="87"/>
      <c r="AAH49" s="87"/>
      <c r="AAI49" s="87"/>
      <c r="AAJ49" s="87"/>
      <c r="AAK49" s="87"/>
      <c r="AAL49" s="87"/>
      <c r="AAM49" s="87"/>
      <c r="AAN49" s="87"/>
      <c r="AAO49" s="87"/>
      <c r="AAP49" s="87"/>
      <c r="AAQ49" s="87"/>
      <c r="AAR49" s="87"/>
      <c r="AAS49" s="87"/>
      <c r="AAT49" s="87"/>
      <c r="AAU49" s="87"/>
      <c r="AAV49" s="87"/>
      <c r="AAW49" s="87"/>
      <c r="AAX49" s="87"/>
      <c r="AAY49" s="87"/>
      <c r="AAZ49" s="87"/>
      <c r="ABA49" s="87"/>
      <c r="ABB49" s="87"/>
      <c r="ABC49" s="87"/>
      <c r="ABD49" s="87"/>
      <c r="ABE49" s="87"/>
      <c r="ABF49" s="87"/>
      <c r="ABG49" s="87"/>
      <c r="ABH49" s="87"/>
      <c r="ABI49" s="87"/>
      <c r="ABJ49" s="87"/>
      <c r="ABK49" s="87"/>
      <c r="ABL49" s="87"/>
      <c r="ABM49" s="87"/>
      <c r="ABN49" s="87"/>
      <c r="ABO49" s="87"/>
      <c r="ABP49" s="87"/>
      <c r="ABQ49" s="87"/>
      <c r="ABR49" s="87"/>
      <c r="ABS49" s="87"/>
      <c r="ABT49" s="87"/>
      <c r="ABU49" s="87"/>
      <c r="ABV49" s="87"/>
      <c r="ABW49" s="87"/>
      <c r="ABX49" s="87"/>
      <c r="ABY49" s="87"/>
      <c r="ABZ49" s="87"/>
      <c r="ACA49" s="87"/>
      <c r="ACB49" s="87"/>
      <c r="ACC49" s="87"/>
      <c r="ACD49" s="87"/>
      <c r="ACE49" s="87"/>
      <c r="ACF49" s="87"/>
      <c r="ACG49" s="87"/>
      <c r="ACH49" s="87"/>
      <c r="ACI49" s="87"/>
      <c r="ACJ49" s="87"/>
      <c r="ACK49" s="87"/>
      <c r="ACL49" s="87"/>
      <c r="ACM49" s="87"/>
      <c r="ACN49" s="87"/>
      <c r="ACO49" s="87"/>
      <c r="ACP49" s="87"/>
      <c r="ACQ49" s="87"/>
      <c r="ACR49" s="87"/>
      <c r="ACS49" s="87"/>
      <c r="ACT49" s="87"/>
      <c r="ACU49" s="87"/>
      <c r="ACV49" s="87"/>
      <c r="ACW49" s="87"/>
      <c r="ACX49" s="87"/>
      <c r="ACY49" s="87"/>
      <c r="ACZ49" s="87"/>
      <c r="ADA49" s="87"/>
      <c r="ADB49" s="87"/>
      <c r="ADC49" s="87"/>
      <c r="ADD49" s="87"/>
      <c r="ADE49" s="87"/>
      <c r="ADF49" s="87"/>
      <c r="ADG49" s="87"/>
      <c r="ADH49" s="87"/>
      <c r="ADI49" s="87"/>
      <c r="ADJ49" s="87"/>
      <c r="ADK49" s="87"/>
      <c r="ADL49" s="87"/>
      <c r="ADM49" s="87"/>
      <c r="ADN49" s="87"/>
      <c r="ADO49" s="87"/>
      <c r="ADP49" s="87"/>
      <c r="ADQ49" s="87"/>
      <c r="ADR49" s="87"/>
      <c r="ADS49" s="87"/>
      <c r="ADT49" s="87"/>
      <c r="ADU49" s="87"/>
      <c r="ADV49" s="87"/>
      <c r="ADW49" s="87"/>
      <c r="ADX49" s="87"/>
      <c r="ADY49" s="87"/>
      <c r="ADZ49" s="87"/>
      <c r="AEA49" s="87"/>
      <c r="AEB49" s="87"/>
      <c r="AEC49" s="87"/>
      <c r="AED49" s="87"/>
      <c r="AEE49" s="87"/>
      <c r="AEF49" s="87"/>
      <c r="AEG49" s="87"/>
      <c r="AEH49" s="87"/>
      <c r="AEI49" s="87"/>
      <c r="AEJ49" s="87"/>
      <c r="AEK49" s="87"/>
      <c r="AEL49" s="87"/>
      <c r="AEM49" s="87"/>
      <c r="AEN49" s="87"/>
      <c r="AEO49" s="87"/>
      <c r="AEP49" s="87"/>
      <c r="AEQ49" s="87"/>
      <c r="AER49" s="87"/>
      <c r="AES49" s="87"/>
      <c r="AET49" s="87"/>
      <c r="AEU49" s="87"/>
      <c r="AEV49" s="87"/>
      <c r="AEW49" s="87"/>
      <c r="AEX49" s="87"/>
      <c r="AEY49" s="87"/>
      <c r="AEZ49" s="87"/>
      <c r="AFA49" s="87"/>
      <c r="AFB49" s="87"/>
      <c r="AFC49" s="87"/>
      <c r="AFD49" s="87"/>
      <c r="AFE49" s="87"/>
      <c r="AFF49" s="87"/>
      <c r="AFG49" s="87"/>
      <c r="AFH49" s="87"/>
      <c r="AFI49" s="87"/>
      <c r="AFJ49" s="87"/>
      <c r="AFK49" s="87"/>
      <c r="AFL49" s="87"/>
      <c r="AFM49" s="87"/>
      <c r="AFN49" s="87"/>
      <c r="AFO49" s="87"/>
      <c r="AFP49" s="87"/>
      <c r="AFQ49" s="87"/>
      <c r="AFR49" s="87"/>
      <c r="AFS49" s="87"/>
      <c r="AFT49" s="87"/>
      <c r="AFU49" s="87"/>
      <c r="AFV49" s="87"/>
      <c r="AFW49" s="87"/>
      <c r="AFX49" s="87"/>
      <c r="AFY49" s="87"/>
      <c r="AFZ49" s="87"/>
      <c r="AGA49" s="87"/>
      <c r="AGB49" s="87"/>
      <c r="AGC49" s="87"/>
      <c r="AGD49" s="87"/>
      <c r="AGE49" s="87"/>
      <c r="AGF49" s="87"/>
      <c r="AGG49" s="87"/>
      <c r="AGH49" s="87"/>
      <c r="AGI49" s="87"/>
      <c r="AGJ49" s="87"/>
      <c r="AGK49" s="87"/>
      <c r="AGL49" s="87"/>
      <c r="AGM49" s="87"/>
      <c r="AGN49" s="87"/>
      <c r="AGO49" s="87"/>
      <c r="AGP49" s="87"/>
      <c r="AGQ49" s="87"/>
      <c r="AGR49" s="87"/>
      <c r="AGS49" s="87"/>
      <c r="AGT49" s="87"/>
      <c r="AGU49" s="87"/>
      <c r="AGV49" s="87"/>
      <c r="AGW49" s="87"/>
      <c r="AGX49" s="87"/>
      <c r="AGY49" s="87"/>
      <c r="AGZ49" s="87"/>
      <c r="AHA49" s="87"/>
      <c r="AHB49" s="87"/>
      <c r="AHC49" s="87"/>
      <c r="AHD49" s="87"/>
      <c r="AHE49" s="87"/>
      <c r="AHF49" s="87"/>
      <c r="AHG49" s="87"/>
      <c r="AHH49" s="87"/>
      <c r="AHI49" s="87"/>
      <c r="AHJ49" s="87"/>
      <c r="AHK49" s="87"/>
      <c r="AHL49" s="87"/>
      <c r="AHM49" s="87"/>
      <c r="AHN49" s="87"/>
      <c r="AHO49" s="87"/>
      <c r="AHP49" s="87"/>
      <c r="AHQ49" s="87"/>
      <c r="AHR49" s="87"/>
      <c r="AHS49" s="87"/>
      <c r="AHT49" s="87"/>
      <c r="AHU49" s="87"/>
      <c r="AHV49" s="87"/>
      <c r="AHW49" s="87"/>
      <c r="AHX49" s="87"/>
      <c r="AHY49" s="87"/>
      <c r="AHZ49" s="87"/>
      <c r="AIA49" s="87"/>
      <c r="AIB49" s="87"/>
      <c r="AIC49" s="87"/>
      <c r="AID49" s="87"/>
      <c r="AIE49" s="87"/>
      <c r="AIF49" s="87"/>
      <c r="AIG49" s="87"/>
      <c r="AIH49" s="87"/>
      <c r="AII49" s="87"/>
      <c r="AIJ49" s="87"/>
      <c r="AIK49" s="87"/>
      <c r="AIL49" s="87"/>
      <c r="AIM49" s="87"/>
      <c r="AIN49" s="87"/>
      <c r="AIO49" s="87"/>
      <c r="AIP49" s="87"/>
      <c r="AIQ49" s="87"/>
      <c r="AIR49" s="87"/>
      <c r="AIS49" s="87"/>
      <c r="AIT49" s="87"/>
      <c r="AIU49" s="87"/>
      <c r="AIV49" s="87"/>
      <c r="AIW49" s="87"/>
      <c r="AIX49" s="87"/>
      <c r="AIY49" s="87"/>
      <c r="AIZ49" s="87"/>
      <c r="AJA49" s="87"/>
      <c r="AJB49" s="87"/>
      <c r="AJC49" s="87"/>
      <c r="AJD49" s="87"/>
      <c r="AJE49" s="87"/>
      <c r="AJF49" s="87"/>
      <c r="AJG49" s="87"/>
      <c r="AJH49" s="87"/>
      <c r="AJI49" s="87"/>
      <c r="AJJ49" s="87"/>
      <c r="AJK49" s="87"/>
      <c r="AJL49" s="87"/>
      <c r="AJM49" s="87"/>
      <c r="AJN49" s="87"/>
      <c r="AJO49" s="87"/>
      <c r="AJP49" s="87"/>
      <c r="AJQ49" s="87"/>
      <c r="AJR49" s="87"/>
      <c r="AJS49" s="87"/>
      <c r="AJT49" s="87"/>
      <c r="AJU49" s="87"/>
      <c r="AJV49" s="87"/>
      <c r="AJW49" s="87"/>
      <c r="AJX49" s="87"/>
      <c r="AJY49" s="87"/>
      <c r="AJZ49" s="87"/>
      <c r="AKA49" s="87"/>
      <c r="AKB49" s="87"/>
      <c r="AKC49" s="87"/>
      <c r="AKD49" s="87"/>
      <c r="AKE49" s="87"/>
      <c r="AKF49" s="87"/>
      <c r="AKG49" s="87"/>
      <c r="AKH49" s="87"/>
      <c r="AKI49" s="87"/>
      <c r="AKJ49" s="87"/>
      <c r="AKK49" s="87"/>
      <c r="AKL49" s="87"/>
      <c r="AKM49" s="87"/>
      <c r="AKN49" s="87"/>
      <c r="AKO49" s="87"/>
      <c r="AKP49" s="87"/>
      <c r="AKQ49" s="87"/>
      <c r="AKR49" s="87"/>
      <c r="AKS49" s="87"/>
      <c r="AKT49" s="87"/>
      <c r="AKU49" s="87"/>
      <c r="AKV49" s="87"/>
      <c r="AKW49" s="87"/>
      <c r="AKX49" s="87"/>
      <c r="AKY49" s="87"/>
      <c r="AKZ49" s="87"/>
      <c r="ALA49" s="87"/>
      <c r="ALB49" s="87"/>
      <c r="ALC49" s="87"/>
      <c r="ALD49" s="87"/>
      <c r="ALE49" s="87"/>
      <c r="ALF49" s="87"/>
      <c r="ALG49" s="87"/>
      <c r="ALH49" s="87"/>
      <c r="ALI49" s="87"/>
      <c r="ALJ49" s="87"/>
      <c r="ALK49" s="87"/>
      <c r="ALL49" s="87"/>
      <c r="ALM49" s="87"/>
      <c r="ALN49" s="87"/>
      <c r="ALO49" s="87"/>
      <c r="ALP49" s="87"/>
      <c r="ALQ49" s="87"/>
      <c r="ALR49" s="87"/>
      <c r="ALS49" s="87"/>
      <c r="ALT49" s="87"/>
      <c r="ALU49" s="87"/>
      <c r="ALV49" s="87"/>
      <c r="ALW49" s="87"/>
      <c r="ALX49" s="87"/>
      <c r="ALY49" s="87"/>
      <c r="ALZ49" s="87"/>
      <c r="AMA49" s="87"/>
      <c r="AMB49" s="87"/>
      <c r="AMC49" s="87"/>
      <c r="AMD49" s="87"/>
      <c r="AME49" s="87"/>
      <c r="AMF49" s="87"/>
      <c r="AMG49" s="87"/>
      <c r="AMH49" s="87"/>
      <c r="AMI49" s="87"/>
      <c r="AMJ49" s="87"/>
      <c r="AMK49" s="87"/>
      <c r="AML49" s="87"/>
      <c r="AMM49" s="87"/>
      <c r="AMN49" s="87"/>
    </row>
    <row r="50" spans="1:1028" s="236" customFormat="1" ht="25.5">
      <c r="A50" s="128">
        <v>46</v>
      </c>
      <c r="B50" s="246" t="s">
        <v>395</v>
      </c>
      <c r="C50" s="243">
        <v>2020</v>
      </c>
      <c r="D50" s="375">
        <v>28336.799999999999</v>
      </c>
      <c r="E50" s="376"/>
      <c r="F50" s="219">
        <v>42.25</v>
      </c>
      <c r="G50" s="227"/>
      <c r="H50" s="222" t="s">
        <v>396</v>
      </c>
      <c r="I50" s="219" t="s">
        <v>319</v>
      </c>
      <c r="J50" s="219" t="s">
        <v>319</v>
      </c>
      <c r="K50" s="219" t="s">
        <v>397</v>
      </c>
      <c r="L50" s="219"/>
      <c r="M50" s="235"/>
    </row>
    <row r="51" spans="1:1028" s="236" customFormat="1" ht="38.25" customHeight="1">
      <c r="A51" s="128">
        <v>47</v>
      </c>
      <c r="B51" s="247" t="s">
        <v>398</v>
      </c>
      <c r="C51" s="243">
        <v>2020</v>
      </c>
      <c r="D51" s="375">
        <v>255291.7</v>
      </c>
      <c r="E51" s="376"/>
      <c r="F51" s="219">
        <v>15.64</v>
      </c>
      <c r="G51" s="227"/>
      <c r="H51" s="222" t="s">
        <v>399</v>
      </c>
      <c r="I51" s="219" t="s">
        <v>319</v>
      </c>
      <c r="J51" s="219" t="s">
        <v>319</v>
      </c>
      <c r="K51" s="219" t="s">
        <v>400</v>
      </c>
      <c r="L51" s="219"/>
      <c r="M51" s="235"/>
    </row>
    <row r="52" spans="1:1028" s="236" customFormat="1" ht="15.6" customHeight="1">
      <c r="A52" s="128">
        <v>48</v>
      </c>
      <c r="B52" s="247" t="s">
        <v>401</v>
      </c>
      <c r="C52" s="243">
        <v>2020</v>
      </c>
      <c r="D52" s="375">
        <v>723005.72</v>
      </c>
      <c r="E52" s="376"/>
      <c r="F52" s="219"/>
      <c r="G52" s="227"/>
      <c r="H52" s="222" t="s">
        <v>402</v>
      </c>
      <c r="I52" s="219" t="s">
        <v>320</v>
      </c>
      <c r="J52" s="219" t="s">
        <v>319</v>
      </c>
      <c r="K52" s="219"/>
      <c r="L52" s="219"/>
      <c r="M52" s="235"/>
    </row>
    <row r="53" spans="1:1028" s="237" customFormat="1">
      <c r="A53" s="128">
        <v>49</v>
      </c>
      <c r="B53" s="248" t="s">
        <v>27</v>
      </c>
      <c r="C53" s="244" t="s">
        <v>403</v>
      </c>
      <c r="D53" s="377"/>
      <c r="E53" s="378">
        <v>48080</v>
      </c>
      <c r="F53" s="229">
        <v>24.04</v>
      </c>
      <c r="G53" s="230"/>
      <c r="H53" s="228" t="s">
        <v>448</v>
      </c>
      <c r="I53" s="230" t="s">
        <v>319</v>
      </c>
      <c r="J53" s="230" t="s">
        <v>319</v>
      </c>
      <c r="K53" s="230" t="s">
        <v>404</v>
      </c>
      <c r="L53" s="230" t="s">
        <v>449</v>
      </c>
      <c r="M53" s="238"/>
    </row>
    <row r="54" spans="1:1028" s="237" customFormat="1">
      <c r="A54" s="128">
        <v>50</v>
      </c>
      <c r="B54" s="245" t="s">
        <v>405</v>
      </c>
      <c r="C54" s="231">
        <v>1993</v>
      </c>
      <c r="D54" s="379">
        <v>214762.5</v>
      </c>
      <c r="E54" s="379"/>
      <c r="F54" s="232"/>
      <c r="G54" s="233"/>
      <c r="H54" s="233"/>
      <c r="I54" s="233"/>
      <c r="J54" s="233"/>
      <c r="K54" s="233"/>
      <c r="L54" s="233"/>
      <c r="M54" s="238"/>
    </row>
    <row r="55" spans="1:1028" ht="17.25" customHeight="1">
      <c r="A55" s="17"/>
      <c r="B55" s="288" t="s">
        <v>8</v>
      </c>
      <c r="C55" s="288"/>
      <c r="D55" s="18"/>
      <c r="E55" s="18">
        <f>SUM(E5:E6,D7,E8,D9,E10:E11,D12:D14,E15:E32,D33:D43,E44,D45:D52,E53,D54)</f>
        <v>23787680.689999998</v>
      </c>
      <c r="F55" s="18"/>
      <c r="G55" s="19"/>
      <c r="H55" s="124"/>
      <c r="I55" s="17"/>
      <c r="J55" s="17"/>
      <c r="K55" s="17"/>
      <c r="L55" s="17"/>
      <c r="M55" s="30"/>
      <c r="N55" s="13"/>
    </row>
    <row r="56" spans="1:1028" s="5" customFormat="1">
      <c r="A56" s="15" t="s">
        <v>20</v>
      </c>
      <c r="B56" s="292" t="s">
        <v>85</v>
      </c>
      <c r="C56" s="292"/>
      <c r="D56" s="292"/>
      <c r="E56" s="292"/>
      <c r="F56" s="292"/>
      <c r="G56" s="292"/>
      <c r="H56" s="123" t="s">
        <v>356</v>
      </c>
      <c r="I56" s="8"/>
      <c r="J56" s="8"/>
      <c r="K56" s="8"/>
      <c r="L56" s="8"/>
      <c r="M56" s="4"/>
    </row>
    <row r="57" spans="1:1028" s="5" customFormat="1">
      <c r="A57" s="33">
        <v>1</v>
      </c>
      <c r="B57" s="36" t="s">
        <v>31</v>
      </c>
      <c r="C57" s="175"/>
      <c r="D57" s="176"/>
      <c r="E57" s="153"/>
      <c r="F57" s="177"/>
      <c r="G57" s="44"/>
      <c r="H57" s="178"/>
      <c r="I57" s="42"/>
      <c r="J57" s="42"/>
      <c r="K57" s="42"/>
      <c r="L57" s="42"/>
      <c r="M57" s="4"/>
    </row>
    <row r="58" spans="1:1028">
      <c r="A58" s="17"/>
      <c r="B58" s="288" t="s">
        <v>8</v>
      </c>
      <c r="C58" s="288"/>
      <c r="D58" s="18">
        <f>SUM(D57:D57)</f>
        <v>0</v>
      </c>
      <c r="E58" s="18"/>
      <c r="F58" s="18"/>
      <c r="G58" s="19"/>
      <c r="H58" s="124"/>
      <c r="I58" s="17"/>
      <c r="J58" s="17"/>
      <c r="K58" s="17"/>
      <c r="L58" s="17"/>
    </row>
    <row r="59" spans="1:1028">
      <c r="A59" s="15" t="s">
        <v>21</v>
      </c>
      <c r="B59" s="294" t="s">
        <v>30</v>
      </c>
      <c r="C59" s="295"/>
      <c r="D59" s="295"/>
      <c r="E59" s="295"/>
      <c r="F59" s="295"/>
      <c r="G59" s="296"/>
      <c r="H59" s="123" t="s">
        <v>132</v>
      </c>
      <c r="I59" s="8"/>
      <c r="J59" s="8"/>
      <c r="K59" s="8"/>
      <c r="L59" s="8"/>
    </row>
    <row r="60" spans="1:1028">
      <c r="A60" s="33">
        <v>1</v>
      </c>
      <c r="B60" s="36" t="s">
        <v>31</v>
      </c>
      <c r="C60" s="37"/>
      <c r="D60" s="43"/>
      <c r="E60" s="38"/>
      <c r="F60" s="42"/>
      <c r="G60" s="34"/>
      <c r="H60" s="125"/>
      <c r="I60" s="42"/>
      <c r="J60" s="42"/>
      <c r="K60" s="42"/>
      <c r="L60" s="42"/>
    </row>
    <row r="61" spans="1:1028">
      <c r="A61" s="17"/>
      <c r="B61" s="288" t="s">
        <v>8</v>
      </c>
      <c r="C61" s="288"/>
      <c r="D61" s="18">
        <f>SUM(D60:D60)</f>
        <v>0</v>
      </c>
      <c r="E61" s="18"/>
      <c r="F61" s="18"/>
      <c r="G61" s="19"/>
      <c r="H61" s="124"/>
      <c r="I61" s="17"/>
      <c r="J61" s="17"/>
      <c r="K61" s="17"/>
      <c r="L61" s="17"/>
      <c r="O61" s="2"/>
      <c r="P61" s="6"/>
      <c r="Q61" s="6"/>
    </row>
    <row r="62" spans="1:1028">
      <c r="A62" s="15" t="s">
        <v>14</v>
      </c>
      <c r="B62" s="292" t="s">
        <v>33</v>
      </c>
      <c r="C62" s="292"/>
      <c r="D62" s="292"/>
      <c r="E62" s="292"/>
      <c r="F62" s="292"/>
      <c r="G62" s="292"/>
      <c r="H62" s="123" t="s">
        <v>132</v>
      </c>
      <c r="I62" s="8"/>
      <c r="J62" s="8"/>
      <c r="K62" s="8"/>
      <c r="L62" s="8"/>
    </row>
    <row r="63" spans="1:1028" ht="47.25" customHeight="1">
      <c r="A63" s="297">
        <v>1</v>
      </c>
      <c r="B63" s="297" t="s">
        <v>34</v>
      </c>
      <c r="C63" s="47">
        <v>1969</v>
      </c>
      <c r="D63" s="365">
        <v>2647174.69</v>
      </c>
      <c r="E63" s="300"/>
      <c r="F63" s="297">
        <v>874.25</v>
      </c>
      <c r="G63" s="34" t="s">
        <v>35</v>
      </c>
      <c r="H63" s="75" t="s">
        <v>36</v>
      </c>
      <c r="I63" s="36"/>
      <c r="J63" s="36"/>
      <c r="K63" s="36"/>
      <c r="L63" s="36"/>
      <c r="M63" s="30"/>
    </row>
    <row r="64" spans="1:1028" ht="47.25" customHeight="1">
      <c r="A64" s="298"/>
      <c r="B64" s="298"/>
      <c r="C64" s="47" t="s">
        <v>130</v>
      </c>
      <c r="D64" s="365">
        <v>1898333.99</v>
      </c>
      <c r="E64" s="301"/>
      <c r="F64" s="298"/>
      <c r="G64" s="34"/>
      <c r="H64" s="75"/>
      <c r="I64" s="36"/>
      <c r="J64" s="36"/>
      <c r="K64" s="36"/>
      <c r="L64" s="36"/>
      <c r="M64" s="30"/>
    </row>
    <row r="65" spans="1:15">
      <c r="A65" s="17"/>
      <c r="B65" s="288" t="s">
        <v>8</v>
      </c>
      <c r="C65" s="288"/>
      <c r="D65" s="18">
        <f>SUM(D63:D64)</f>
        <v>4545508.68</v>
      </c>
      <c r="E65" s="18"/>
      <c r="F65" s="18"/>
      <c r="G65" s="19"/>
      <c r="H65" s="124"/>
      <c r="I65" s="17"/>
      <c r="J65" s="17"/>
      <c r="K65" s="17"/>
      <c r="L65" s="17"/>
      <c r="O65" s="6"/>
    </row>
    <row r="66" spans="1:15">
      <c r="A66" s="15" t="s">
        <v>23</v>
      </c>
      <c r="B66" s="292" t="s">
        <v>38</v>
      </c>
      <c r="C66" s="292"/>
      <c r="D66" s="292"/>
      <c r="E66" s="292"/>
      <c r="F66" s="292"/>
      <c r="G66" s="293"/>
      <c r="H66" s="123" t="s">
        <v>428</v>
      </c>
      <c r="I66" s="8"/>
      <c r="J66" s="8"/>
      <c r="K66" s="8"/>
      <c r="L66" s="8"/>
      <c r="O66" s="6"/>
    </row>
    <row r="67" spans="1:15" s="5" customFormat="1" ht="51">
      <c r="A67" s="36">
        <v>1</v>
      </c>
      <c r="B67" s="36" t="s">
        <v>39</v>
      </c>
      <c r="C67" s="47"/>
      <c r="D67" s="173"/>
      <c r="E67" s="38">
        <v>4312192.42</v>
      </c>
      <c r="F67" s="36">
        <v>1182.53</v>
      </c>
      <c r="G67" s="34" t="s">
        <v>40</v>
      </c>
      <c r="H67" s="75" t="s">
        <v>41</v>
      </c>
      <c r="I67" s="36"/>
      <c r="J67" s="36"/>
      <c r="K67" s="36"/>
      <c r="L67" s="36"/>
      <c r="M67" s="4"/>
      <c r="O67" s="6"/>
    </row>
    <row r="68" spans="1:15" s="5" customFormat="1">
      <c r="A68" s="36">
        <v>2</v>
      </c>
      <c r="B68" s="36" t="s">
        <v>133</v>
      </c>
      <c r="C68" s="47">
        <v>2010</v>
      </c>
      <c r="D68" s="360">
        <v>288238</v>
      </c>
      <c r="E68" s="38"/>
      <c r="F68" s="36"/>
      <c r="G68" s="34"/>
      <c r="H68" s="75"/>
      <c r="I68" s="36"/>
      <c r="J68" s="36"/>
      <c r="K68" s="36"/>
      <c r="L68" s="36"/>
      <c r="M68" s="4"/>
      <c r="O68" s="6"/>
    </row>
    <row r="69" spans="1:15">
      <c r="A69" s="17"/>
      <c r="B69" s="288" t="s">
        <v>8</v>
      </c>
      <c r="C69" s="288"/>
      <c r="D69" s="18"/>
      <c r="E69" s="18">
        <f>SUM(E67,D68)</f>
        <v>4600430.42</v>
      </c>
      <c r="F69" s="18"/>
      <c r="G69" s="19"/>
      <c r="H69" s="124"/>
      <c r="I69" s="17"/>
      <c r="J69" s="17"/>
      <c r="K69" s="17"/>
      <c r="L69" s="17"/>
    </row>
    <row r="70" spans="1:15">
      <c r="A70" s="15" t="s">
        <v>15</v>
      </c>
      <c r="B70" s="292" t="s">
        <v>44</v>
      </c>
      <c r="C70" s="292"/>
      <c r="D70" s="292"/>
      <c r="E70" s="292"/>
      <c r="F70" s="292"/>
      <c r="G70" s="292"/>
      <c r="H70" s="123" t="s">
        <v>426</v>
      </c>
      <c r="I70" s="8"/>
      <c r="J70" s="8"/>
      <c r="K70" s="8"/>
      <c r="L70" s="8"/>
    </row>
    <row r="71" spans="1:15" s="5" customFormat="1" ht="25.5">
      <c r="A71" s="36">
        <v>1</v>
      </c>
      <c r="B71" s="174" t="s">
        <v>45</v>
      </c>
      <c r="C71" s="48">
        <v>1978</v>
      </c>
      <c r="D71" s="380">
        <v>1548063.53</v>
      </c>
      <c r="E71" s="153"/>
      <c r="F71" s="154"/>
      <c r="G71" s="171" t="s">
        <v>46</v>
      </c>
      <c r="H71" s="156" t="s">
        <v>47</v>
      </c>
      <c r="I71" s="36"/>
      <c r="J71" s="36"/>
      <c r="K71" s="36"/>
      <c r="L71" s="36"/>
      <c r="M71" s="4"/>
    </row>
    <row r="72" spans="1:15">
      <c r="A72" s="17"/>
      <c r="B72" s="288" t="s">
        <v>8</v>
      </c>
      <c r="C72" s="288"/>
      <c r="D72" s="18">
        <f>SUM(D71:D71)</f>
        <v>1548063.53</v>
      </c>
      <c r="E72" s="18"/>
      <c r="F72" s="18"/>
      <c r="G72" s="19"/>
      <c r="H72" s="124"/>
      <c r="I72" s="17"/>
      <c r="J72" s="17"/>
      <c r="K72" s="17"/>
      <c r="L72" s="17"/>
    </row>
    <row r="73" spans="1:15">
      <c r="A73" s="15" t="s">
        <v>16</v>
      </c>
      <c r="B73" s="292" t="s">
        <v>279</v>
      </c>
      <c r="C73" s="292"/>
      <c r="D73" s="292"/>
      <c r="E73" s="292"/>
      <c r="F73" s="292"/>
      <c r="G73" s="292"/>
      <c r="H73" s="123" t="s">
        <v>347</v>
      </c>
      <c r="I73" s="8"/>
      <c r="J73" s="8"/>
      <c r="K73" s="8"/>
      <c r="L73" s="8"/>
    </row>
    <row r="74" spans="1:15" s="5" customFormat="1">
      <c r="A74" s="45">
        <v>1</v>
      </c>
      <c r="B74" s="45" t="s">
        <v>49</v>
      </c>
      <c r="C74" s="71">
        <v>1966</v>
      </c>
      <c r="D74" s="190"/>
      <c r="E74" s="190">
        <f>F74*2614</f>
        <v>6898346</v>
      </c>
      <c r="F74" s="45">
        <v>2639</v>
      </c>
      <c r="G74" s="45"/>
      <c r="H74" s="289" t="s">
        <v>87</v>
      </c>
      <c r="I74" s="47"/>
      <c r="J74" s="47"/>
      <c r="K74" s="47"/>
      <c r="L74" s="47"/>
      <c r="M74" s="4"/>
    </row>
    <row r="75" spans="1:15" s="5" customFormat="1">
      <c r="A75" s="45">
        <v>2</v>
      </c>
      <c r="B75" s="45" t="s">
        <v>50</v>
      </c>
      <c r="C75" s="84">
        <v>2007</v>
      </c>
      <c r="D75" s="190"/>
      <c r="E75" s="190">
        <f>F75*3267</f>
        <v>5122394.6400000006</v>
      </c>
      <c r="F75" s="45">
        <v>1567.92</v>
      </c>
      <c r="G75" s="45"/>
      <c r="H75" s="290"/>
      <c r="I75" s="47"/>
      <c r="J75" s="47"/>
      <c r="K75" s="47"/>
      <c r="L75" s="47"/>
      <c r="M75" s="4"/>
    </row>
    <row r="76" spans="1:15" s="5" customFormat="1">
      <c r="A76" s="45">
        <v>3</v>
      </c>
      <c r="B76" s="45" t="s">
        <v>51</v>
      </c>
      <c r="C76" s="71">
        <v>2009</v>
      </c>
      <c r="D76" s="190">
        <v>1014111</v>
      </c>
      <c r="E76" s="190"/>
      <c r="F76" s="45">
        <v>226.73</v>
      </c>
      <c r="G76" s="45"/>
      <c r="H76" s="290"/>
      <c r="I76" s="47"/>
      <c r="J76" s="47"/>
      <c r="K76" s="47"/>
      <c r="L76" s="47"/>
      <c r="M76" s="4"/>
    </row>
    <row r="77" spans="1:15" s="5" customFormat="1">
      <c r="A77" s="45">
        <v>4</v>
      </c>
      <c r="B77" s="45" t="s">
        <v>86</v>
      </c>
      <c r="C77" s="71">
        <v>2010</v>
      </c>
      <c r="D77" s="190"/>
      <c r="E77" s="190">
        <v>3987681.73</v>
      </c>
      <c r="F77" s="45">
        <v>1215.56</v>
      </c>
      <c r="G77" s="45"/>
      <c r="H77" s="291"/>
      <c r="I77" s="47"/>
      <c r="J77" s="47"/>
      <c r="K77" s="47"/>
      <c r="L77" s="47"/>
      <c r="M77" s="4"/>
    </row>
    <row r="78" spans="1:15">
      <c r="A78" s="17"/>
      <c r="B78" s="288" t="s">
        <v>8</v>
      </c>
      <c r="C78" s="288"/>
      <c r="D78" s="18"/>
      <c r="E78" s="18">
        <f>SUM(E74:E75,D76,E77)</f>
        <v>17022533.370000001</v>
      </c>
      <c r="F78" s="18"/>
      <c r="G78" s="19"/>
      <c r="H78" s="124"/>
      <c r="I78" s="17"/>
      <c r="J78" s="17"/>
      <c r="K78" s="17"/>
      <c r="L78" s="17"/>
    </row>
    <row r="79" spans="1:15" s="5" customFormat="1">
      <c r="A79" s="15" t="s">
        <v>489</v>
      </c>
      <c r="B79" s="292" t="s">
        <v>80</v>
      </c>
      <c r="C79" s="292"/>
      <c r="D79" s="292"/>
      <c r="E79" s="292"/>
      <c r="F79" s="292"/>
      <c r="G79" s="292"/>
      <c r="H79" s="123" t="s">
        <v>305</v>
      </c>
      <c r="I79" s="8"/>
      <c r="J79" s="8"/>
      <c r="K79" s="8"/>
      <c r="L79" s="8"/>
      <c r="M79" s="4"/>
    </row>
    <row r="80" spans="1:15" s="5" customFormat="1" ht="36" customHeight="1">
      <c r="A80" s="128">
        <v>1</v>
      </c>
      <c r="B80" s="135" t="s">
        <v>60</v>
      </c>
      <c r="C80" s="141" t="s">
        <v>61</v>
      </c>
      <c r="D80" s="137"/>
      <c r="E80" s="130">
        <v>1755020</v>
      </c>
      <c r="F80" s="138">
        <v>877.51</v>
      </c>
      <c r="G80" s="139" t="s">
        <v>124</v>
      </c>
      <c r="H80" s="140" t="s">
        <v>77</v>
      </c>
      <c r="I80" s="36" t="s">
        <v>319</v>
      </c>
      <c r="J80" s="36" t="s">
        <v>319</v>
      </c>
      <c r="K80" s="36" t="s">
        <v>321</v>
      </c>
      <c r="L80" s="36" t="s">
        <v>319</v>
      </c>
      <c r="M80" s="134"/>
    </row>
    <row r="81" spans="1:16" s="5" customFormat="1" ht="15" customHeight="1">
      <c r="A81" s="128">
        <v>2</v>
      </c>
      <c r="B81" s="135" t="s">
        <v>64</v>
      </c>
      <c r="C81" s="136">
        <v>1950</v>
      </c>
      <c r="D81" s="137"/>
      <c r="E81" s="130">
        <v>167860</v>
      </c>
      <c r="F81" s="138">
        <v>83.93</v>
      </c>
      <c r="G81" s="139" t="s">
        <v>71</v>
      </c>
      <c r="H81" s="140" t="s">
        <v>41</v>
      </c>
      <c r="I81" s="36" t="s">
        <v>319</v>
      </c>
      <c r="J81" s="36" t="s">
        <v>319</v>
      </c>
      <c r="K81" s="36" t="s">
        <v>323</v>
      </c>
      <c r="L81" s="36" t="s">
        <v>319</v>
      </c>
      <c r="M81" s="134"/>
    </row>
    <row r="82" spans="1:16">
      <c r="A82" s="17"/>
      <c r="B82" s="288" t="s">
        <v>8</v>
      </c>
      <c r="C82" s="288"/>
      <c r="D82" s="18"/>
      <c r="E82" s="18">
        <f>SUM(E80:E81)</f>
        <v>1922880</v>
      </c>
      <c r="F82" s="18"/>
      <c r="G82" s="19"/>
      <c r="H82" s="124"/>
      <c r="I82" s="17"/>
      <c r="J82" s="17"/>
      <c r="K82" s="17"/>
      <c r="L82" s="17"/>
    </row>
    <row r="83" spans="1:16">
      <c r="A83" s="7" t="s">
        <v>19</v>
      </c>
      <c r="B83" s="292" t="s">
        <v>88</v>
      </c>
      <c r="C83" s="292"/>
      <c r="D83" s="292"/>
      <c r="E83" s="292"/>
      <c r="F83" s="292"/>
      <c r="G83" s="292"/>
      <c r="H83" s="123" t="s">
        <v>132</v>
      </c>
      <c r="I83" s="8"/>
      <c r="J83" s="8"/>
      <c r="K83" s="8"/>
      <c r="L83" s="8"/>
    </row>
    <row r="84" spans="1:16" ht="25.5">
      <c r="A84" s="33">
        <v>1</v>
      </c>
      <c r="B84" s="36" t="s">
        <v>89</v>
      </c>
      <c r="C84" s="85">
        <v>2010</v>
      </c>
      <c r="D84" s="44"/>
      <c r="E84" s="35">
        <v>42517.84</v>
      </c>
      <c r="F84" s="42">
        <v>11.56</v>
      </c>
      <c r="G84" s="70" t="s">
        <v>90</v>
      </c>
      <c r="H84" s="75" t="s">
        <v>91</v>
      </c>
      <c r="I84" s="36"/>
      <c r="J84" s="36"/>
      <c r="K84" s="36"/>
      <c r="L84" s="36"/>
    </row>
    <row r="85" spans="1:16">
      <c r="A85" s="33">
        <v>2</v>
      </c>
      <c r="B85" s="36" t="s">
        <v>114</v>
      </c>
      <c r="C85" s="47" t="s">
        <v>115</v>
      </c>
      <c r="D85" s="44"/>
      <c r="E85" s="35">
        <f>F85*2614</f>
        <v>470520</v>
      </c>
      <c r="F85" s="42">
        <v>180</v>
      </c>
      <c r="G85" s="70" t="s">
        <v>116</v>
      </c>
      <c r="H85" s="75" t="s">
        <v>91</v>
      </c>
      <c r="I85" s="36"/>
      <c r="J85" s="36"/>
      <c r="K85" s="36"/>
      <c r="L85" s="36"/>
    </row>
    <row r="86" spans="1:16">
      <c r="A86" s="33">
        <v>3</v>
      </c>
      <c r="B86" s="36" t="s">
        <v>117</v>
      </c>
      <c r="C86" s="85">
        <v>1930</v>
      </c>
      <c r="D86" s="44"/>
      <c r="E86" s="35">
        <f>F86*2614</f>
        <v>282312</v>
      </c>
      <c r="F86" s="42">
        <v>108</v>
      </c>
      <c r="G86" s="70" t="s">
        <v>116</v>
      </c>
      <c r="H86" s="75" t="s">
        <v>91</v>
      </c>
      <c r="I86" s="36"/>
      <c r="J86" s="36"/>
      <c r="K86" s="36"/>
      <c r="L86" s="36"/>
    </row>
    <row r="87" spans="1:16">
      <c r="A87" s="17"/>
      <c r="B87" s="288" t="s">
        <v>8</v>
      </c>
      <c r="C87" s="288"/>
      <c r="D87" s="18"/>
      <c r="E87" s="18">
        <f>SUM(E84:E86)</f>
        <v>795349.84</v>
      </c>
      <c r="F87" s="18"/>
      <c r="G87" s="19"/>
      <c r="H87" s="124"/>
      <c r="I87" s="17"/>
      <c r="J87" s="17"/>
      <c r="K87" s="17"/>
      <c r="L87" s="17"/>
    </row>
    <row r="88" spans="1:16" ht="17.25" customHeight="1">
      <c r="A88" s="15" t="s">
        <v>26</v>
      </c>
      <c r="B88" s="292" t="s">
        <v>129</v>
      </c>
      <c r="C88" s="292"/>
      <c r="D88" s="292"/>
      <c r="E88" s="292"/>
      <c r="F88" s="292"/>
      <c r="G88" s="292"/>
      <c r="H88" s="123" t="s">
        <v>131</v>
      </c>
      <c r="I88" s="8"/>
      <c r="J88" s="8"/>
      <c r="K88" s="8"/>
      <c r="L88" s="8"/>
      <c r="M88" s="30"/>
      <c r="N88" s="14"/>
    </row>
    <row r="89" spans="1:16" s="5" customFormat="1" ht="43.5" customHeight="1">
      <c r="A89" s="154">
        <v>1</v>
      </c>
      <c r="B89" s="154" t="s">
        <v>110</v>
      </c>
      <c r="C89" s="48"/>
      <c r="D89" s="155"/>
      <c r="E89" s="170">
        <f>F89*2614</f>
        <v>852869.77999999991</v>
      </c>
      <c r="F89" s="154">
        <v>326.27</v>
      </c>
      <c r="G89" s="171" t="s">
        <v>328</v>
      </c>
      <c r="H89" s="148" t="s">
        <v>28</v>
      </c>
      <c r="I89" s="36" t="s">
        <v>319</v>
      </c>
      <c r="J89" s="36" t="s">
        <v>319</v>
      </c>
      <c r="K89" s="36" t="s">
        <v>329</v>
      </c>
      <c r="L89" s="36" t="s">
        <v>319</v>
      </c>
      <c r="M89" s="134"/>
      <c r="P89" s="172"/>
    </row>
    <row r="90" spans="1:16" s="5" customFormat="1" ht="43.5" customHeight="1">
      <c r="A90" s="36">
        <v>2</v>
      </c>
      <c r="B90" s="36" t="s">
        <v>111</v>
      </c>
      <c r="C90" s="47"/>
      <c r="D90" s="70"/>
      <c r="E90" s="38">
        <f>F90*1307</f>
        <v>61167.6</v>
      </c>
      <c r="F90" s="36">
        <v>46.8</v>
      </c>
      <c r="G90" s="34" t="s">
        <v>112</v>
      </c>
      <c r="H90" s="148" t="s">
        <v>28</v>
      </c>
      <c r="I90" s="36" t="s">
        <v>319</v>
      </c>
      <c r="J90" s="36" t="s">
        <v>319</v>
      </c>
      <c r="K90" s="36" t="s">
        <v>329</v>
      </c>
      <c r="L90" s="36" t="s">
        <v>319</v>
      </c>
      <c r="M90" s="134"/>
      <c r="P90" s="172"/>
    </row>
    <row r="91" spans="1:16" ht="15" customHeight="1">
      <c r="A91" s="17"/>
      <c r="B91" s="288" t="s">
        <v>8</v>
      </c>
      <c r="C91" s="288"/>
      <c r="D91" s="18"/>
      <c r="E91" s="18">
        <f>SUM(E89:E90)</f>
        <v>914037.37999999989</v>
      </c>
      <c r="F91" s="18"/>
      <c r="G91" s="19"/>
      <c r="H91" s="124"/>
      <c r="I91" s="17"/>
      <c r="J91" s="17"/>
      <c r="K91" s="17"/>
      <c r="L91" s="17"/>
      <c r="M91" s="30"/>
    </row>
    <row r="92" spans="1:16">
      <c r="A92" s="7" t="s">
        <v>134</v>
      </c>
      <c r="B92" s="292" t="s">
        <v>138</v>
      </c>
      <c r="C92" s="292"/>
      <c r="D92" s="292"/>
      <c r="E92" s="292"/>
      <c r="F92" s="292"/>
      <c r="G92" s="292"/>
      <c r="H92" s="123" t="s">
        <v>141</v>
      </c>
      <c r="I92" s="8"/>
      <c r="J92" s="8"/>
      <c r="K92" s="8"/>
      <c r="L92" s="8"/>
    </row>
    <row r="93" spans="1:16" s="5" customFormat="1" ht="38.25">
      <c r="A93" s="33">
        <v>1</v>
      </c>
      <c r="B93" s="36" t="s">
        <v>139</v>
      </c>
      <c r="C93" s="85"/>
      <c r="D93" s="44">
        <v>406145.08</v>
      </c>
      <c r="E93" s="35"/>
      <c r="F93" s="42"/>
      <c r="G93" s="44"/>
      <c r="H93" s="125"/>
      <c r="I93" s="42"/>
      <c r="J93" s="42"/>
      <c r="K93" s="42"/>
      <c r="L93" s="42"/>
      <c r="M93" s="4"/>
    </row>
    <row r="94" spans="1:16" s="5" customFormat="1" ht="25.5">
      <c r="A94" s="33">
        <v>2</v>
      </c>
      <c r="B94" s="36" t="s">
        <v>140</v>
      </c>
      <c r="C94" s="85"/>
      <c r="D94" s="44">
        <v>94328.01</v>
      </c>
      <c r="E94" s="35"/>
      <c r="F94" s="42"/>
      <c r="G94" s="44"/>
      <c r="H94" s="125"/>
      <c r="I94" s="42"/>
      <c r="J94" s="42"/>
      <c r="K94" s="42"/>
      <c r="L94" s="42"/>
      <c r="M94" s="4"/>
    </row>
    <row r="95" spans="1:16">
      <c r="A95" s="17"/>
      <c r="B95" s="288" t="s">
        <v>8</v>
      </c>
      <c r="C95" s="288"/>
      <c r="D95" s="18">
        <f>SUM(D93:D94)</f>
        <v>500473.09</v>
      </c>
      <c r="E95" s="18"/>
      <c r="F95" s="18"/>
      <c r="G95" s="19"/>
      <c r="H95" s="124"/>
      <c r="I95" s="17"/>
      <c r="J95" s="17"/>
      <c r="K95" s="17"/>
      <c r="L95" s="17"/>
    </row>
  </sheetData>
  <mergeCells count="28">
    <mergeCell ref="B79:G79"/>
    <mergeCell ref="B82:C82"/>
    <mergeCell ref="B87:C87"/>
    <mergeCell ref="B92:G92"/>
    <mergeCell ref="B95:C95"/>
    <mergeCell ref="B91:C91"/>
    <mergeCell ref="B83:G83"/>
    <mergeCell ref="B88:G88"/>
    <mergeCell ref="A63:A64"/>
    <mergeCell ref="A1:L1"/>
    <mergeCell ref="B63:B64"/>
    <mergeCell ref="F63:F64"/>
    <mergeCell ref="E63:E64"/>
    <mergeCell ref="B78:C78"/>
    <mergeCell ref="H74:H77"/>
    <mergeCell ref="B73:G73"/>
    <mergeCell ref="B4:G4"/>
    <mergeCell ref="B55:C55"/>
    <mergeCell ref="B66:G66"/>
    <mergeCell ref="B69:C69"/>
    <mergeCell ref="B56:G56"/>
    <mergeCell ref="B58:C58"/>
    <mergeCell ref="B59:G59"/>
    <mergeCell ref="B61:C61"/>
    <mergeCell ref="B62:G62"/>
    <mergeCell ref="B65:C65"/>
    <mergeCell ref="B70:G70"/>
    <mergeCell ref="B72:C72"/>
  </mergeCells>
  <phoneticPr fontId="0" type="noConversion"/>
  <printOptions horizontalCentered="1"/>
  <pageMargins left="0.23622047244094491" right="0.59055118110236227" top="1.0629921259842521" bottom="0.19685039370078741" header="0.70866141732283472" footer="0.43307086614173229"/>
  <pageSetup paperSize="9" scale="41" orientation="landscape" r:id="rId1"/>
  <headerFooter alignWithMargins="0">
    <oddHeader>&amp;R&amp;"Arial,Pogrubiony"&amp;12&amp;UTabela nr 1
&amp;"Arial,Pogrubiona kursywa"&amp;UWykaz budynków i budowli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3"/>
  <sheetViews>
    <sheetView zoomScaleNormal="100" zoomScaleSheetLayoutView="100" workbookViewId="0">
      <selection activeCell="C18" sqref="C18"/>
    </sheetView>
  </sheetViews>
  <sheetFormatPr defaultRowHeight="12.75"/>
  <cols>
    <col min="1" max="1" width="3.85546875" style="49" customWidth="1"/>
    <col min="2" max="2" width="29.140625" style="49" customWidth="1"/>
    <col min="3" max="3" width="24.85546875" style="50" customWidth="1"/>
    <col min="4" max="4" width="24.85546875" style="69" customWidth="1"/>
    <col min="5" max="5" width="18" style="69" customWidth="1"/>
    <col min="6" max="16384" width="9.140625" style="49"/>
  </cols>
  <sheetData>
    <row r="1" spans="1:6">
      <c r="D1" s="51" t="s">
        <v>339</v>
      </c>
      <c r="E1" s="51"/>
    </row>
    <row r="2" spans="1:6">
      <c r="A2" s="52"/>
      <c r="B2" s="52"/>
      <c r="C2" s="52"/>
      <c r="D2" s="52"/>
      <c r="E2" s="53"/>
      <c r="F2" s="54"/>
    </row>
    <row r="3" spans="1:6" ht="30" customHeight="1">
      <c r="A3" s="55" t="s">
        <v>6</v>
      </c>
      <c r="B3" s="56" t="s">
        <v>83</v>
      </c>
      <c r="C3" s="57" t="s">
        <v>108</v>
      </c>
      <c r="D3" s="57" t="s">
        <v>84</v>
      </c>
      <c r="E3" s="58"/>
      <c r="F3" s="54"/>
    </row>
    <row r="4" spans="1:6" ht="21.75" customHeight="1">
      <c r="A4" s="304">
        <v>1</v>
      </c>
      <c r="B4" s="215" t="s">
        <v>81</v>
      </c>
      <c r="C4" s="381">
        <v>1825767.43</v>
      </c>
      <c r="D4" s="217">
        <v>0</v>
      </c>
      <c r="E4" s="58"/>
      <c r="F4" s="54"/>
    </row>
    <row r="5" spans="1:6" ht="30" customHeight="1">
      <c r="A5" s="304"/>
      <c r="B5" s="215" t="s">
        <v>158</v>
      </c>
      <c r="C5" s="381">
        <v>518771.7</v>
      </c>
      <c r="D5" s="217">
        <v>0</v>
      </c>
      <c r="E5" s="58"/>
      <c r="F5" s="54"/>
    </row>
    <row r="6" spans="1:6" ht="36.75" customHeight="1">
      <c r="A6" s="304"/>
      <c r="B6" s="215" t="s">
        <v>159</v>
      </c>
      <c r="C6" s="381">
        <v>438609.5</v>
      </c>
      <c r="D6" s="217">
        <v>0</v>
      </c>
      <c r="E6" s="58"/>
      <c r="F6" s="54"/>
    </row>
    <row r="7" spans="1:6" ht="26.25" customHeight="1">
      <c r="A7" s="257">
        <v>2</v>
      </c>
      <c r="B7" s="215" t="s">
        <v>85</v>
      </c>
      <c r="C7" s="381">
        <f>66245.29+650.01+5495</f>
        <v>72390.299999999988</v>
      </c>
      <c r="D7" s="217">
        <v>0</v>
      </c>
      <c r="E7" s="58"/>
      <c r="F7" s="54"/>
    </row>
    <row r="8" spans="1:6" ht="27.75" customHeight="1">
      <c r="A8" s="257">
        <v>3</v>
      </c>
      <c r="B8" s="215" t="s">
        <v>30</v>
      </c>
      <c r="C8" s="381">
        <v>60429.99</v>
      </c>
      <c r="D8" s="217">
        <v>175993.99</v>
      </c>
      <c r="E8" s="58"/>
      <c r="F8" s="54"/>
    </row>
    <row r="9" spans="1:6" ht="27.75" customHeight="1">
      <c r="A9" s="257" t="s">
        <v>298</v>
      </c>
      <c r="B9" s="215" t="s">
        <v>113</v>
      </c>
      <c r="C9" s="381">
        <v>12936.42</v>
      </c>
      <c r="D9" s="217">
        <v>24431.69</v>
      </c>
      <c r="E9" s="58"/>
      <c r="F9" s="54"/>
    </row>
    <row r="10" spans="1:6" ht="21.75" customHeight="1">
      <c r="A10" s="257">
        <v>4</v>
      </c>
      <c r="B10" s="215" t="s">
        <v>33</v>
      </c>
      <c r="C10" s="381">
        <v>193329.14</v>
      </c>
      <c r="D10" s="217">
        <v>0</v>
      </c>
      <c r="E10" s="58"/>
      <c r="F10" s="54"/>
    </row>
    <row r="11" spans="1:6" ht="25.5" customHeight="1">
      <c r="A11" s="257">
        <v>5</v>
      </c>
      <c r="B11" s="215" t="s">
        <v>38</v>
      </c>
      <c r="C11" s="381">
        <v>416227.1</v>
      </c>
      <c r="D11" s="217">
        <v>19809.330000000002</v>
      </c>
      <c r="E11" s="58"/>
      <c r="F11" s="54"/>
    </row>
    <row r="12" spans="1:6" ht="24.75" customHeight="1">
      <c r="A12" s="257">
        <v>6</v>
      </c>
      <c r="B12" s="215" t="s">
        <v>44</v>
      </c>
      <c r="C12" s="381">
        <v>96251.839999999997</v>
      </c>
      <c r="D12" s="217">
        <v>0</v>
      </c>
      <c r="E12" s="58"/>
      <c r="F12" s="54"/>
    </row>
    <row r="13" spans="1:6" ht="43.5" customHeight="1">
      <c r="A13" s="257">
        <v>7</v>
      </c>
      <c r="B13" s="215" t="s">
        <v>279</v>
      </c>
      <c r="C13" s="381">
        <v>603777.04</v>
      </c>
      <c r="D13" s="217">
        <v>75304.929999999993</v>
      </c>
      <c r="E13" s="58"/>
      <c r="F13" s="54"/>
    </row>
    <row r="14" spans="1:6" ht="32.25" customHeight="1">
      <c r="A14" s="257">
        <v>8</v>
      </c>
      <c r="B14" s="215" t="s">
        <v>80</v>
      </c>
      <c r="C14" s="206">
        <f>162483.28+15982.24</f>
        <v>178465.52</v>
      </c>
      <c r="D14" s="207">
        <v>0</v>
      </c>
      <c r="E14" s="59"/>
      <c r="F14" s="54"/>
    </row>
    <row r="15" spans="1:6" ht="32.25" customHeight="1">
      <c r="A15" s="257">
        <v>9</v>
      </c>
      <c r="B15" s="215" t="s">
        <v>88</v>
      </c>
      <c r="C15" s="206">
        <v>222523.06</v>
      </c>
      <c r="D15" s="217">
        <v>0</v>
      </c>
      <c r="E15" s="59"/>
      <c r="F15" s="54"/>
    </row>
    <row r="16" spans="1:6" ht="27" customHeight="1">
      <c r="A16" s="257">
        <v>10</v>
      </c>
      <c r="B16" s="215" t="s">
        <v>129</v>
      </c>
      <c r="C16" s="206">
        <f>291477.35+874.7+5553.01</f>
        <v>297905.06</v>
      </c>
      <c r="D16" s="217">
        <v>0</v>
      </c>
      <c r="E16" s="59"/>
      <c r="F16" s="54"/>
    </row>
    <row r="17" spans="1:6" ht="27" customHeight="1">
      <c r="A17" s="257">
        <v>11</v>
      </c>
      <c r="B17" s="215" t="s">
        <v>138</v>
      </c>
      <c r="C17" s="206">
        <v>86200.82</v>
      </c>
      <c r="D17" s="217">
        <v>0</v>
      </c>
      <c r="E17" s="59"/>
      <c r="F17" s="54"/>
    </row>
    <row r="18" spans="1:6" ht="12.75" customHeight="1">
      <c r="A18" s="126"/>
      <c r="B18" s="127"/>
      <c r="C18" s="60">
        <f>SUM(C4:C17)</f>
        <v>5023584.919999999</v>
      </c>
      <c r="D18" s="60">
        <f>SUM(D4:D17)</f>
        <v>295539.94</v>
      </c>
      <c r="E18" s="59"/>
      <c r="F18" s="54"/>
    </row>
    <row r="19" spans="1:6" ht="12.75" customHeight="1">
      <c r="A19" s="61"/>
      <c r="B19" s="61"/>
      <c r="C19" s="61"/>
      <c r="D19" s="61"/>
      <c r="E19" s="59"/>
      <c r="F19" s="54"/>
    </row>
    <row r="20" spans="1:6" ht="12.75" customHeight="1">
      <c r="A20" s="62"/>
      <c r="B20" s="63"/>
      <c r="C20" s="64"/>
      <c r="D20" s="302"/>
      <c r="E20" s="65"/>
      <c r="F20" s="54"/>
    </row>
    <row r="21" spans="1:6" ht="12.75" customHeight="1">
      <c r="A21" s="62"/>
      <c r="B21" s="63"/>
      <c r="C21" s="64"/>
      <c r="D21" s="302"/>
      <c r="E21" s="65"/>
      <c r="F21" s="54"/>
    </row>
    <row r="22" spans="1:6" ht="12.75" customHeight="1">
      <c r="A22" s="62"/>
      <c r="B22" s="63"/>
      <c r="C22" s="64"/>
      <c r="D22" s="302"/>
      <c r="E22" s="59"/>
      <c r="F22" s="54"/>
    </row>
    <row r="23" spans="1:6" ht="12.75" customHeight="1">
      <c r="A23" s="62"/>
      <c r="B23" s="63"/>
      <c r="C23" s="64"/>
      <c r="D23" s="59"/>
      <c r="E23" s="59"/>
      <c r="F23" s="54"/>
    </row>
    <row r="24" spans="1:6" ht="12.75" customHeight="1">
      <c r="A24" s="62"/>
      <c r="B24" s="63"/>
      <c r="C24" s="64"/>
      <c r="D24" s="59"/>
      <c r="E24" s="59"/>
      <c r="F24" s="54"/>
    </row>
    <row r="25" spans="1:6" ht="12.75" customHeight="1">
      <c r="A25" s="62"/>
      <c r="B25" s="63"/>
      <c r="C25" s="64"/>
      <c r="D25" s="59"/>
      <c r="E25" s="59"/>
      <c r="F25" s="54"/>
    </row>
    <row r="26" spans="1:6">
      <c r="A26" s="62"/>
      <c r="B26" s="63"/>
      <c r="C26" s="64"/>
      <c r="D26" s="59"/>
      <c r="E26" s="49"/>
    </row>
    <row r="27" spans="1:6">
      <c r="A27" s="66"/>
      <c r="B27" s="52"/>
      <c r="D27" s="49"/>
      <c r="E27" s="49"/>
    </row>
    <row r="28" spans="1:6">
      <c r="A28" s="66"/>
      <c r="B28" s="52"/>
      <c r="D28" s="67"/>
      <c r="E28" s="49"/>
    </row>
    <row r="29" spans="1:6">
      <c r="A29" s="52"/>
      <c r="B29" s="68"/>
      <c r="D29" s="49"/>
    </row>
    <row r="30" spans="1:6">
      <c r="A30" s="52"/>
      <c r="B30" s="68"/>
    </row>
    <row r="31" spans="1:6">
      <c r="A31" s="66"/>
      <c r="B31" s="52"/>
      <c r="E31" s="303"/>
    </row>
    <row r="32" spans="1:6">
      <c r="A32" s="52"/>
      <c r="B32" s="68"/>
      <c r="E32" s="303"/>
    </row>
    <row r="33" spans="5:5">
      <c r="E33" s="303"/>
    </row>
  </sheetData>
  <mergeCells count="3">
    <mergeCell ref="D20:D22"/>
    <mergeCell ref="E31:E33"/>
    <mergeCell ref="A4:A6"/>
  </mergeCells>
  <printOptions horizontalCentered="1"/>
  <pageMargins left="0.62992125984251968" right="0.19685039370078741" top="0.78740157480314965" bottom="0.5118110236220472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AMJ232"/>
  <sheetViews>
    <sheetView topLeftCell="A202" zoomScaleNormal="100" zoomScaleSheetLayoutView="100" workbookViewId="0">
      <selection activeCell="F35" sqref="F35"/>
    </sheetView>
  </sheetViews>
  <sheetFormatPr defaultRowHeight="12.75"/>
  <cols>
    <col min="1" max="1" width="7.7109375" style="5" customWidth="1"/>
    <col min="2" max="2" width="48.5703125" style="4" customWidth="1"/>
    <col min="3" max="3" width="17.140625" style="2" customWidth="1"/>
    <col min="4" max="4" width="28.28515625" style="11" customWidth="1"/>
    <col min="5" max="5" width="10" style="31" customWidth="1"/>
    <col min="6" max="6" width="15.85546875" style="1" bestFit="1" customWidth="1"/>
    <col min="7" max="7" width="9.140625" style="1"/>
    <col min="8" max="8" width="13.85546875" style="1" bestFit="1" customWidth="1"/>
    <col min="9" max="16384" width="9.140625" style="1"/>
  </cols>
  <sheetData>
    <row r="1" spans="1:1023">
      <c r="A1" s="3"/>
      <c r="D1" s="10" t="s">
        <v>340</v>
      </c>
    </row>
    <row r="2" spans="1:1023">
      <c r="A2" s="3"/>
      <c r="D2" s="10" t="s">
        <v>11</v>
      </c>
    </row>
    <row r="3" spans="1:1023">
      <c r="A3" s="3"/>
      <c r="D3" s="10"/>
    </row>
    <row r="4" spans="1:1023">
      <c r="A4" s="20" t="s">
        <v>5</v>
      </c>
      <c r="B4" s="22" t="s">
        <v>3</v>
      </c>
      <c r="C4" s="20" t="s">
        <v>4</v>
      </c>
      <c r="D4" s="25" t="s">
        <v>2</v>
      </c>
    </row>
    <row r="5" spans="1:1023" ht="12" customHeight="1">
      <c r="A5" s="314" t="s">
        <v>82</v>
      </c>
      <c r="B5" s="314"/>
      <c r="C5" s="314"/>
      <c r="D5" s="314"/>
    </row>
    <row r="6" spans="1:1023" s="162" customFormat="1">
      <c r="A6" s="78">
        <v>1</v>
      </c>
      <c r="B6" s="179" t="s">
        <v>136</v>
      </c>
      <c r="C6" s="78">
        <v>2015</v>
      </c>
      <c r="D6" s="400">
        <v>2450</v>
      </c>
    </row>
    <row r="7" spans="1:1023" s="162" customFormat="1">
      <c r="A7" s="78">
        <v>2</v>
      </c>
      <c r="B7" s="179" t="s">
        <v>127</v>
      </c>
      <c r="C7" s="78">
        <v>2015</v>
      </c>
      <c r="D7" s="400">
        <v>2089</v>
      </c>
    </row>
    <row r="8" spans="1:1023" s="162" customFormat="1">
      <c r="A8" s="78">
        <v>3</v>
      </c>
      <c r="B8" s="179" t="s">
        <v>136</v>
      </c>
      <c r="C8" s="78">
        <v>2015</v>
      </c>
      <c r="D8" s="400">
        <v>1489</v>
      </c>
    </row>
    <row r="9" spans="1:1023" s="162" customFormat="1">
      <c r="A9" s="78">
        <v>4</v>
      </c>
      <c r="B9" s="179" t="s">
        <v>136</v>
      </c>
      <c r="C9" s="78">
        <v>2015</v>
      </c>
      <c r="D9" s="400">
        <v>1489</v>
      </c>
    </row>
    <row r="10" spans="1:1023" s="162" customFormat="1">
      <c r="A10" s="78">
        <v>5</v>
      </c>
      <c r="B10" s="179" t="s">
        <v>128</v>
      </c>
      <c r="C10" s="78">
        <v>2015</v>
      </c>
      <c r="D10" s="400">
        <v>459</v>
      </c>
    </row>
    <row r="11" spans="1:1023" s="162" customFormat="1">
      <c r="A11" s="78">
        <v>6</v>
      </c>
      <c r="B11" s="163" t="s">
        <v>382</v>
      </c>
      <c r="C11" s="164">
        <v>2016</v>
      </c>
      <c r="D11" s="401">
        <v>2079.92</v>
      </c>
      <c r="E11" s="88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  <c r="IW11" s="87"/>
      <c r="IX11" s="87"/>
      <c r="IY11" s="87"/>
      <c r="IZ11" s="87"/>
      <c r="JA11" s="87"/>
      <c r="JB11" s="87"/>
      <c r="JC11" s="87"/>
      <c r="JD11" s="87"/>
      <c r="JE11" s="87"/>
      <c r="JF11" s="87"/>
      <c r="JG11" s="87"/>
      <c r="JH11" s="87"/>
      <c r="JI11" s="87"/>
      <c r="JJ11" s="87"/>
      <c r="JK11" s="87"/>
      <c r="JL11" s="87"/>
      <c r="JM11" s="87"/>
      <c r="JN11" s="87"/>
      <c r="JO11" s="87"/>
      <c r="JP11" s="87"/>
      <c r="JQ11" s="87"/>
      <c r="JR11" s="87"/>
      <c r="JS11" s="87"/>
      <c r="JT11" s="87"/>
      <c r="JU11" s="87"/>
      <c r="JV11" s="87"/>
      <c r="JW11" s="87"/>
      <c r="JX11" s="87"/>
      <c r="JY11" s="87"/>
      <c r="JZ11" s="87"/>
      <c r="KA11" s="87"/>
      <c r="KB11" s="87"/>
      <c r="KC11" s="87"/>
      <c r="KD11" s="87"/>
      <c r="KE11" s="87"/>
      <c r="KF11" s="87"/>
      <c r="KG11" s="87"/>
      <c r="KH11" s="87"/>
      <c r="KI11" s="87"/>
      <c r="KJ11" s="87"/>
      <c r="KK11" s="87"/>
      <c r="KL11" s="87"/>
      <c r="KM11" s="87"/>
      <c r="KN11" s="87"/>
      <c r="KO11" s="87"/>
      <c r="KP11" s="87"/>
      <c r="KQ11" s="87"/>
      <c r="KR11" s="87"/>
      <c r="KS11" s="87"/>
      <c r="KT11" s="87"/>
      <c r="KU11" s="87"/>
      <c r="KV11" s="87"/>
      <c r="KW11" s="87"/>
      <c r="KX11" s="87"/>
      <c r="KY11" s="87"/>
      <c r="KZ11" s="87"/>
      <c r="LA11" s="87"/>
      <c r="LB11" s="87"/>
      <c r="LC11" s="87"/>
      <c r="LD11" s="87"/>
      <c r="LE11" s="87"/>
      <c r="LF11" s="87"/>
      <c r="LG11" s="87"/>
      <c r="LH11" s="87"/>
      <c r="LI11" s="87"/>
      <c r="LJ11" s="87"/>
      <c r="LK11" s="87"/>
      <c r="LL11" s="87"/>
      <c r="LM11" s="87"/>
      <c r="LN11" s="87"/>
      <c r="LO11" s="87"/>
      <c r="LP11" s="87"/>
      <c r="LQ11" s="87"/>
      <c r="LR11" s="87"/>
      <c r="LS11" s="87"/>
      <c r="LT11" s="87"/>
      <c r="LU11" s="87"/>
      <c r="LV11" s="87"/>
      <c r="LW11" s="87"/>
      <c r="LX11" s="87"/>
      <c r="LY11" s="87"/>
      <c r="LZ11" s="87"/>
      <c r="MA11" s="87"/>
      <c r="MB11" s="87"/>
      <c r="MC11" s="87"/>
      <c r="MD11" s="87"/>
      <c r="ME11" s="87"/>
      <c r="MF11" s="87"/>
      <c r="MG11" s="87"/>
      <c r="MH11" s="87"/>
      <c r="MI11" s="87"/>
      <c r="MJ11" s="87"/>
      <c r="MK11" s="87"/>
      <c r="ML11" s="87"/>
      <c r="MM11" s="87"/>
      <c r="MN11" s="87"/>
      <c r="MO11" s="87"/>
      <c r="MP11" s="87"/>
      <c r="MQ11" s="87"/>
      <c r="MR11" s="87"/>
      <c r="MS11" s="87"/>
      <c r="MT11" s="87"/>
      <c r="MU11" s="87"/>
      <c r="MV11" s="87"/>
      <c r="MW11" s="87"/>
      <c r="MX11" s="87"/>
      <c r="MY11" s="87"/>
      <c r="MZ11" s="87"/>
      <c r="NA11" s="87"/>
      <c r="NB11" s="87"/>
      <c r="NC11" s="87"/>
      <c r="ND11" s="87"/>
      <c r="NE11" s="87"/>
      <c r="NF11" s="87"/>
      <c r="NG11" s="87"/>
      <c r="NH11" s="87"/>
      <c r="NI11" s="87"/>
      <c r="NJ11" s="87"/>
      <c r="NK11" s="87"/>
      <c r="NL11" s="87"/>
      <c r="NM11" s="87"/>
      <c r="NN11" s="87"/>
      <c r="NO11" s="87"/>
      <c r="NP11" s="87"/>
      <c r="NQ11" s="87"/>
      <c r="NR11" s="87"/>
      <c r="NS11" s="87"/>
      <c r="NT11" s="87"/>
      <c r="NU11" s="87"/>
      <c r="NV11" s="87"/>
      <c r="NW11" s="87"/>
      <c r="NX11" s="87"/>
      <c r="NY11" s="87"/>
      <c r="NZ11" s="87"/>
      <c r="OA11" s="87"/>
      <c r="OB11" s="87"/>
      <c r="OC11" s="87"/>
      <c r="OD11" s="87"/>
      <c r="OE11" s="87"/>
      <c r="OF11" s="87"/>
      <c r="OG11" s="87"/>
      <c r="OH11" s="87"/>
      <c r="OI11" s="87"/>
      <c r="OJ11" s="87"/>
      <c r="OK11" s="87"/>
      <c r="OL11" s="87"/>
      <c r="OM11" s="87"/>
      <c r="ON11" s="87"/>
      <c r="OO11" s="87"/>
      <c r="OP11" s="87"/>
      <c r="OQ11" s="87"/>
      <c r="OR11" s="87"/>
      <c r="OS11" s="87"/>
      <c r="OT11" s="87"/>
      <c r="OU11" s="87"/>
      <c r="OV11" s="87"/>
      <c r="OW11" s="87"/>
      <c r="OX11" s="87"/>
      <c r="OY11" s="87"/>
      <c r="OZ11" s="87"/>
      <c r="PA11" s="87"/>
      <c r="PB11" s="87"/>
      <c r="PC11" s="87"/>
      <c r="PD11" s="87"/>
      <c r="PE11" s="87"/>
      <c r="PF11" s="87"/>
      <c r="PG11" s="87"/>
      <c r="PH11" s="87"/>
      <c r="PI11" s="87"/>
      <c r="PJ11" s="87"/>
      <c r="PK11" s="87"/>
      <c r="PL11" s="87"/>
      <c r="PM11" s="87"/>
      <c r="PN11" s="87"/>
      <c r="PO11" s="87"/>
      <c r="PP11" s="87"/>
      <c r="PQ11" s="87"/>
      <c r="PR11" s="87"/>
      <c r="PS11" s="87"/>
      <c r="PT11" s="87"/>
      <c r="PU11" s="87"/>
      <c r="PV11" s="87"/>
      <c r="PW11" s="87"/>
      <c r="PX11" s="87"/>
      <c r="PY11" s="87"/>
      <c r="PZ11" s="87"/>
      <c r="QA11" s="87"/>
      <c r="QB11" s="87"/>
      <c r="QC11" s="87"/>
      <c r="QD11" s="87"/>
      <c r="QE11" s="87"/>
      <c r="QF11" s="87"/>
      <c r="QG11" s="87"/>
      <c r="QH11" s="87"/>
      <c r="QI11" s="87"/>
      <c r="QJ11" s="87"/>
      <c r="QK11" s="87"/>
      <c r="QL11" s="87"/>
      <c r="QM11" s="87"/>
      <c r="QN11" s="87"/>
      <c r="QO11" s="87"/>
      <c r="QP11" s="87"/>
      <c r="QQ11" s="87"/>
      <c r="QR11" s="87"/>
      <c r="QS11" s="87"/>
      <c r="QT11" s="87"/>
      <c r="QU11" s="87"/>
      <c r="QV11" s="87"/>
      <c r="QW11" s="87"/>
      <c r="QX11" s="87"/>
      <c r="QY11" s="87"/>
      <c r="QZ11" s="87"/>
      <c r="RA11" s="87"/>
      <c r="RB11" s="87"/>
      <c r="RC11" s="87"/>
      <c r="RD11" s="87"/>
      <c r="RE11" s="87"/>
      <c r="RF11" s="87"/>
      <c r="RG11" s="87"/>
      <c r="RH11" s="87"/>
      <c r="RI11" s="87"/>
      <c r="RJ11" s="87"/>
      <c r="RK11" s="87"/>
      <c r="RL11" s="87"/>
      <c r="RM11" s="87"/>
      <c r="RN11" s="87"/>
      <c r="RO11" s="87"/>
      <c r="RP11" s="87"/>
      <c r="RQ11" s="87"/>
      <c r="RR11" s="87"/>
      <c r="RS11" s="87"/>
      <c r="RT11" s="87"/>
      <c r="RU11" s="87"/>
      <c r="RV11" s="87"/>
      <c r="RW11" s="87"/>
      <c r="RX11" s="87"/>
      <c r="RY11" s="87"/>
      <c r="RZ11" s="87"/>
      <c r="SA11" s="87"/>
      <c r="SB11" s="87"/>
      <c r="SC11" s="87"/>
      <c r="SD11" s="87"/>
      <c r="SE11" s="87"/>
      <c r="SF11" s="87"/>
      <c r="SG11" s="87"/>
      <c r="SH11" s="87"/>
      <c r="SI11" s="87"/>
      <c r="SJ11" s="87"/>
      <c r="SK11" s="87"/>
      <c r="SL11" s="87"/>
      <c r="SM11" s="87"/>
      <c r="SN11" s="87"/>
      <c r="SO11" s="87"/>
      <c r="SP11" s="87"/>
      <c r="SQ11" s="87"/>
      <c r="SR11" s="87"/>
      <c r="SS11" s="87"/>
      <c r="ST11" s="87"/>
      <c r="SU11" s="87"/>
      <c r="SV11" s="87"/>
      <c r="SW11" s="87"/>
      <c r="SX11" s="87"/>
      <c r="SY11" s="87"/>
      <c r="SZ11" s="87"/>
      <c r="TA11" s="87"/>
      <c r="TB11" s="87"/>
      <c r="TC11" s="87"/>
      <c r="TD11" s="87"/>
      <c r="TE11" s="87"/>
      <c r="TF11" s="87"/>
      <c r="TG11" s="87"/>
      <c r="TH11" s="87"/>
      <c r="TI11" s="87"/>
      <c r="TJ11" s="87"/>
      <c r="TK11" s="87"/>
      <c r="TL11" s="87"/>
      <c r="TM11" s="87"/>
      <c r="TN11" s="87"/>
      <c r="TO11" s="87"/>
      <c r="TP11" s="87"/>
      <c r="TQ11" s="87"/>
      <c r="TR11" s="87"/>
      <c r="TS11" s="87"/>
      <c r="TT11" s="87"/>
      <c r="TU11" s="87"/>
      <c r="TV11" s="87"/>
      <c r="TW11" s="87"/>
      <c r="TX11" s="87"/>
      <c r="TY11" s="87"/>
      <c r="TZ11" s="87"/>
      <c r="UA11" s="87"/>
      <c r="UB11" s="87"/>
      <c r="UC11" s="87"/>
      <c r="UD11" s="87"/>
      <c r="UE11" s="87"/>
      <c r="UF11" s="87"/>
      <c r="UG11" s="87"/>
      <c r="UH11" s="87"/>
      <c r="UI11" s="87"/>
      <c r="UJ11" s="87"/>
      <c r="UK11" s="87"/>
      <c r="UL11" s="87"/>
      <c r="UM11" s="87"/>
      <c r="UN11" s="87"/>
      <c r="UO11" s="87"/>
      <c r="UP11" s="87"/>
      <c r="UQ11" s="87"/>
      <c r="UR11" s="87"/>
      <c r="US11" s="87"/>
      <c r="UT11" s="87"/>
      <c r="UU11" s="87"/>
      <c r="UV11" s="87"/>
      <c r="UW11" s="87"/>
      <c r="UX11" s="87"/>
      <c r="UY11" s="87"/>
      <c r="UZ11" s="87"/>
      <c r="VA11" s="87"/>
      <c r="VB11" s="87"/>
      <c r="VC11" s="87"/>
      <c r="VD11" s="87"/>
      <c r="VE11" s="87"/>
      <c r="VF11" s="87"/>
      <c r="VG11" s="87"/>
      <c r="VH11" s="87"/>
      <c r="VI11" s="87"/>
      <c r="VJ11" s="87"/>
      <c r="VK11" s="87"/>
      <c r="VL11" s="87"/>
      <c r="VM11" s="87"/>
      <c r="VN11" s="87"/>
      <c r="VO11" s="87"/>
      <c r="VP11" s="87"/>
      <c r="VQ11" s="87"/>
      <c r="VR11" s="87"/>
      <c r="VS11" s="87"/>
      <c r="VT11" s="87"/>
      <c r="VU11" s="87"/>
      <c r="VV11" s="87"/>
      <c r="VW11" s="87"/>
      <c r="VX11" s="87"/>
      <c r="VY11" s="87"/>
      <c r="VZ11" s="87"/>
      <c r="WA11" s="87"/>
      <c r="WB11" s="87"/>
      <c r="WC11" s="87"/>
      <c r="WD11" s="87"/>
      <c r="WE11" s="87"/>
      <c r="WF11" s="87"/>
      <c r="WG11" s="87"/>
      <c r="WH11" s="87"/>
      <c r="WI11" s="87"/>
      <c r="WJ11" s="87"/>
      <c r="WK11" s="87"/>
      <c r="WL11" s="87"/>
      <c r="WM11" s="87"/>
      <c r="WN11" s="87"/>
      <c r="WO11" s="87"/>
      <c r="WP11" s="87"/>
      <c r="WQ11" s="87"/>
      <c r="WR11" s="87"/>
      <c r="WS11" s="87"/>
      <c r="WT11" s="87"/>
      <c r="WU11" s="87"/>
      <c r="WV11" s="87"/>
      <c r="WW11" s="87"/>
      <c r="WX11" s="87"/>
      <c r="WY11" s="87"/>
      <c r="WZ11" s="87"/>
      <c r="XA11" s="87"/>
      <c r="XB11" s="87"/>
      <c r="XC11" s="87"/>
      <c r="XD11" s="87"/>
      <c r="XE11" s="87"/>
      <c r="XF11" s="87"/>
      <c r="XG11" s="87"/>
      <c r="XH11" s="87"/>
      <c r="XI11" s="87"/>
      <c r="XJ11" s="87"/>
      <c r="XK11" s="87"/>
      <c r="XL11" s="87"/>
      <c r="XM11" s="87"/>
      <c r="XN11" s="87"/>
      <c r="XO11" s="87"/>
      <c r="XP11" s="87"/>
      <c r="XQ11" s="87"/>
      <c r="XR11" s="87"/>
      <c r="XS11" s="87"/>
      <c r="XT11" s="87"/>
      <c r="XU11" s="87"/>
      <c r="XV11" s="87"/>
      <c r="XW11" s="87"/>
      <c r="XX11" s="87"/>
      <c r="XY11" s="87"/>
      <c r="XZ11" s="87"/>
      <c r="YA11" s="87"/>
      <c r="YB11" s="87"/>
      <c r="YC11" s="87"/>
      <c r="YD11" s="87"/>
      <c r="YE11" s="87"/>
      <c r="YF11" s="87"/>
      <c r="YG11" s="87"/>
      <c r="YH11" s="87"/>
      <c r="YI11" s="87"/>
      <c r="YJ11" s="87"/>
      <c r="YK11" s="87"/>
      <c r="YL11" s="87"/>
      <c r="YM11" s="87"/>
      <c r="YN11" s="87"/>
      <c r="YO11" s="87"/>
      <c r="YP11" s="87"/>
      <c r="YQ11" s="87"/>
      <c r="YR11" s="87"/>
      <c r="YS11" s="87"/>
      <c r="YT11" s="87"/>
      <c r="YU11" s="87"/>
      <c r="YV11" s="87"/>
      <c r="YW11" s="87"/>
      <c r="YX11" s="87"/>
      <c r="YY11" s="87"/>
      <c r="YZ11" s="87"/>
      <c r="ZA11" s="87"/>
      <c r="ZB11" s="87"/>
      <c r="ZC11" s="87"/>
      <c r="ZD11" s="87"/>
      <c r="ZE11" s="87"/>
      <c r="ZF11" s="87"/>
      <c r="ZG11" s="87"/>
      <c r="ZH11" s="87"/>
      <c r="ZI11" s="87"/>
      <c r="ZJ11" s="87"/>
      <c r="ZK11" s="87"/>
      <c r="ZL11" s="87"/>
      <c r="ZM11" s="87"/>
      <c r="ZN11" s="87"/>
      <c r="ZO11" s="87"/>
      <c r="ZP11" s="87"/>
      <c r="ZQ11" s="87"/>
      <c r="ZR11" s="87"/>
      <c r="ZS11" s="87"/>
      <c r="ZT11" s="87"/>
      <c r="ZU11" s="87"/>
      <c r="ZV11" s="87"/>
      <c r="ZW11" s="87"/>
      <c r="ZX11" s="87"/>
      <c r="ZY11" s="87"/>
      <c r="ZZ11" s="87"/>
      <c r="AAA11" s="87"/>
      <c r="AAB11" s="87"/>
      <c r="AAC11" s="87"/>
      <c r="AAD11" s="87"/>
      <c r="AAE11" s="87"/>
      <c r="AAF11" s="87"/>
      <c r="AAG11" s="87"/>
      <c r="AAH11" s="87"/>
      <c r="AAI11" s="87"/>
      <c r="AAJ11" s="87"/>
      <c r="AAK11" s="87"/>
      <c r="AAL11" s="87"/>
      <c r="AAM11" s="87"/>
      <c r="AAN11" s="87"/>
      <c r="AAO11" s="87"/>
      <c r="AAP11" s="87"/>
      <c r="AAQ11" s="87"/>
      <c r="AAR11" s="87"/>
      <c r="AAS11" s="87"/>
      <c r="AAT11" s="87"/>
      <c r="AAU11" s="87"/>
      <c r="AAV11" s="87"/>
      <c r="AAW11" s="87"/>
      <c r="AAX11" s="87"/>
      <c r="AAY11" s="87"/>
      <c r="AAZ11" s="87"/>
      <c r="ABA11" s="87"/>
      <c r="ABB11" s="87"/>
      <c r="ABC11" s="87"/>
      <c r="ABD11" s="87"/>
      <c r="ABE11" s="87"/>
      <c r="ABF11" s="87"/>
      <c r="ABG11" s="87"/>
      <c r="ABH11" s="87"/>
      <c r="ABI11" s="87"/>
      <c r="ABJ11" s="87"/>
      <c r="ABK11" s="87"/>
      <c r="ABL11" s="87"/>
      <c r="ABM11" s="87"/>
      <c r="ABN11" s="87"/>
      <c r="ABO11" s="87"/>
      <c r="ABP11" s="87"/>
      <c r="ABQ11" s="87"/>
      <c r="ABR11" s="87"/>
      <c r="ABS11" s="87"/>
      <c r="ABT11" s="87"/>
      <c r="ABU11" s="87"/>
      <c r="ABV11" s="87"/>
      <c r="ABW11" s="87"/>
      <c r="ABX11" s="87"/>
      <c r="ABY11" s="87"/>
      <c r="ABZ11" s="87"/>
      <c r="ACA11" s="87"/>
      <c r="ACB11" s="87"/>
      <c r="ACC11" s="87"/>
      <c r="ACD11" s="87"/>
      <c r="ACE11" s="87"/>
      <c r="ACF11" s="87"/>
      <c r="ACG11" s="87"/>
      <c r="ACH11" s="87"/>
      <c r="ACI11" s="87"/>
      <c r="ACJ11" s="87"/>
      <c r="ACK11" s="87"/>
      <c r="ACL11" s="87"/>
      <c r="ACM11" s="87"/>
      <c r="ACN11" s="87"/>
      <c r="ACO11" s="87"/>
      <c r="ACP11" s="87"/>
      <c r="ACQ11" s="87"/>
      <c r="ACR11" s="87"/>
      <c r="ACS11" s="87"/>
      <c r="ACT11" s="87"/>
      <c r="ACU11" s="87"/>
      <c r="ACV11" s="87"/>
      <c r="ACW11" s="87"/>
      <c r="ACX11" s="87"/>
      <c r="ACY11" s="87"/>
      <c r="ACZ11" s="87"/>
      <c r="ADA11" s="87"/>
      <c r="ADB11" s="87"/>
      <c r="ADC11" s="87"/>
      <c r="ADD11" s="87"/>
      <c r="ADE11" s="87"/>
      <c r="ADF11" s="87"/>
      <c r="ADG11" s="87"/>
      <c r="ADH11" s="87"/>
      <c r="ADI11" s="87"/>
      <c r="ADJ11" s="87"/>
      <c r="ADK11" s="87"/>
      <c r="ADL11" s="87"/>
      <c r="ADM11" s="87"/>
      <c r="ADN11" s="87"/>
      <c r="ADO11" s="87"/>
      <c r="ADP11" s="87"/>
      <c r="ADQ11" s="87"/>
      <c r="ADR11" s="87"/>
      <c r="ADS11" s="87"/>
      <c r="ADT11" s="87"/>
      <c r="ADU11" s="87"/>
      <c r="ADV11" s="87"/>
      <c r="ADW11" s="87"/>
      <c r="ADX11" s="87"/>
      <c r="ADY11" s="87"/>
      <c r="ADZ11" s="87"/>
      <c r="AEA11" s="87"/>
      <c r="AEB11" s="87"/>
      <c r="AEC11" s="87"/>
      <c r="AED11" s="87"/>
      <c r="AEE11" s="87"/>
      <c r="AEF11" s="87"/>
      <c r="AEG11" s="87"/>
      <c r="AEH11" s="87"/>
      <c r="AEI11" s="87"/>
      <c r="AEJ11" s="87"/>
      <c r="AEK11" s="87"/>
      <c r="AEL11" s="87"/>
      <c r="AEM11" s="87"/>
      <c r="AEN11" s="87"/>
      <c r="AEO11" s="87"/>
      <c r="AEP11" s="87"/>
      <c r="AEQ11" s="87"/>
      <c r="AER11" s="87"/>
      <c r="AES11" s="87"/>
      <c r="AET11" s="87"/>
      <c r="AEU11" s="87"/>
      <c r="AEV11" s="87"/>
      <c r="AEW11" s="87"/>
      <c r="AEX11" s="87"/>
      <c r="AEY11" s="87"/>
      <c r="AEZ11" s="87"/>
      <c r="AFA11" s="87"/>
      <c r="AFB11" s="87"/>
      <c r="AFC11" s="87"/>
      <c r="AFD11" s="87"/>
      <c r="AFE11" s="87"/>
      <c r="AFF11" s="87"/>
      <c r="AFG11" s="87"/>
      <c r="AFH11" s="87"/>
      <c r="AFI11" s="87"/>
      <c r="AFJ11" s="87"/>
      <c r="AFK11" s="87"/>
      <c r="AFL11" s="87"/>
      <c r="AFM11" s="87"/>
      <c r="AFN11" s="87"/>
      <c r="AFO11" s="87"/>
      <c r="AFP11" s="87"/>
      <c r="AFQ11" s="87"/>
      <c r="AFR11" s="87"/>
      <c r="AFS11" s="87"/>
      <c r="AFT11" s="87"/>
      <c r="AFU11" s="87"/>
      <c r="AFV11" s="87"/>
      <c r="AFW11" s="87"/>
      <c r="AFX11" s="87"/>
      <c r="AFY11" s="87"/>
      <c r="AFZ11" s="87"/>
      <c r="AGA11" s="87"/>
      <c r="AGB11" s="87"/>
      <c r="AGC11" s="87"/>
      <c r="AGD11" s="87"/>
      <c r="AGE11" s="87"/>
      <c r="AGF11" s="87"/>
      <c r="AGG11" s="87"/>
      <c r="AGH11" s="87"/>
      <c r="AGI11" s="87"/>
      <c r="AGJ11" s="87"/>
      <c r="AGK11" s="87"/>
      <c r="AGL11" s="87"/>
      <c r="AGM11" s="87"/>
      <c r="AGN11" s="87"/>
      <c r="AGO11" s="87"/>
      <c r="AGP11" s="87"/>
      <c r="AGQ11" s="87"/>
      <c r="AGR11" s="87"/>
      <c r="AGS11" s="87"/>
      <c r="AGT11" s="87"/>
      <c r="AGU11" s="87"/>
      <c r="AGV11" s="87"/>
      <c r="AGW11" s="87"/>
      <c r="AGX11" s="87"/>
      <c r="AGY11" s="87"/>
      <c r="AGZ11" s="87"/>
      <c r="AHA11" s="87"/>
      <c r="AHB11" s="87"/>
      <c r="AHC11" s="87"/>
      <c r="AHD11" s="87"/>
      <c r="AHE11" s="87"/>
      <c r="AHF11" s="87"/>
      <c r="AHG11" s="87"/>
      <c r="AHH11" s="87"/>
      <c r="AHI11" s="87"/>
      <c r="AHJ11" s="87"/>
      <c r="AHK11" s="87"/>
      <c r="AHL11" s="87"/>
      <c r="AHM11" s="87"/>
      <c r="AHN11" s="87"/>
      <c r="AHO11" s="87"/>
      <c r="AHP11" s="87"/>
      <c r="AHQ11" s="87"/>
      <c r="AHR11" s="87"/>
      <c r="AHS11" s="87"/>
      <c r="AHT11" s="87"/>
      <c r="AHU11" s="87"/>
      <c r="AHV11" s="87"/>
      <c r="AHW11" s="87"/>
      <c r="AHX11" s="87"/>
      <c r="AHY11" s="87"/>
      <c r="AHZ11" s="87"/>
      <c r="AIA11" s="87"/>
      <c r="AIB11" s="87"/>
      <c r="AIC11" s="87"/>
      <c r="AID11" s="87"/>
      <c r="AIE11" s="87"/>
      <c r="AIF11" s="87"/>
      <c r="AIG11" s="87"/>
      <c r="AIH11" s="87"/>
      <c r="AII11" s="87"/>
      <c r="AIJ11" s="87"/>
      <c r="AIK11" s="87"/>
      <c r="AIL11" s="87"/>
      <c r="AIM11" s="87"/>
      <c r="AIN11" s="87"/>
      <c r="AIO11" s="87"/>
      <c r="AIP11" s="87"/>
      <c r="AIQ11" s="87"/>
      <c r="AIR11" s="87"/>
      <c r="AIS11" s="87"/>
      <c r="AIT11" s="87"/>
      <c r="AIU11" s="87"/>
      <c r="AIV11" s="87"/>
      <c r="AIW11" s="87"/>
      <c r="AIX11" s="87"/>
      <c r="AIY11" s="87"/>
      <c r="AIZ11" s="87"/>
      <c r="AJA11" s="87"/>
      <c r="AJB11" s="87"/>
      <c r="AJC11" s="87"/>
      <c r="AJD11" s="87"/>
      <c r="AJE11" s="87"/>
      <c r="AJF11" s="87"/>
      <c r="AJG11" s="87"/>
      <c r="AJH11" s="87"/>
      <c r="AJI11" s="87"/>
      <c r="AJJ11" s="87"/>
      <c r="AJK11" s="87"/>
      <c r="AJL11" s="87"/>
      <c r="AJM11" s="87"/>
      <c r="AJN11" s="87"/>
      <c r="AJO11" s="87"/>
      <c r="AJP11" s="87"/>
      <c r="AJQ11" s="87"/>
      <c r="AJR11" s="87"/>
      <c r="AJS11" s="87"/>
      <c r="AJT11" s="87"/>
      <c r="AJU11" s="87"/>
      <c r="AJV11" s="87"/>
      <c r="AJW11" s="87"/>
      <c r="AJX11" s="87"/>
      <c r="AJY11" s="87"/>
      <c r="AJZ11" s="87"/>
      <c r="AKA11" s="87"/>
      <c r="AKB11" s="87"/>
      <c r="AKC11" s="87"/>
      <c r="AKD11" s="87"/>
      <c r="AKE11" s="87"/>
      <c r="AKF11" s="87"/>
      <c r="AKG11" s="87"/>
      <c r="AKH11" s="87"/>
      <c r="AKI11" s="87"/>
      <c r="AKJ11" s="87"/>
      <c r="AKK11" s="87"/>
      <c r="AKL11" s="87"/>
      <c r="AKM11" s="87"/>
      <c r="AKN11" s="87"/>
      <c r="AKO11" s="87"/>
      <c r="AKP11" s="87"/>
      <c r="AKQ11" s="87"/>
      <c r="AKR11" s="87"/>
      <c r="AKS11" s="87"/>
      <c r="AKT11" s="87"/>
      <c r="AKU11" s="87"/>
      <c r="AKV11" s="87"/>
      <c r="AKW11" s="87"/>
      <c r="AKX11" s="87"/>
      <c r="AKY11" s="87"/>
      <c r="AKZ11" s="87"/>
      <c r="ALA11" s="87"/>
      <c r="ALB11" s="87"/>
      <c r="ALC11" s="87"/>
      <c r="ALD11" s="87"/>
      <c r="ALE11" s="87"/>
      <c r="ALF11" s="87"/>
      <c r="ALG11" s="87"/>
      <c r="ALH11" s="87"/>
      <c r="ALI11" s="87"/>
      <c r="ALJ11" s="87"/>
      <c r="ALK11" s="87"/>
      <c r="ALL11" s="87"/>
      <c r="ALM11" s="87"/>
      <c r="ALN11" s="87"/>
      <c r="ALO11" s="87"/>
      <c r="ALP11" s="87"/>
      <c r="ALQ11" s="87"/>
      <c r="ALR11" s="87"/>
      <c r="ALS11" s="87"/>
      <c r="ALT11" s="87"/>
      <c r="ALU11" s="87"/>
      <c r="ALV11" s="87"/>
      <c r="ALW11" s="87"/>
      <c r="ALX11" s="87"/>
      <c r="ALY11" s="87"/>
      <c r="ALZ11" s="87"/>
      <c r="AMA11" s="87"/>
      <c r="AMB11" s="87"/>
      <c r="AMC11" s="87"/>
      <c r="AMD11" s="87"/>
      <c r="AME11" s="87"/>
      <c r="AMF11" s="87"/>
      <c r="AMG11" s="87"/>
      <c r="AMH11" s="87"/>
      <c r="AMI11" s="87"/>
    </row>
    <row r="12" spans="1:1023" s="162" customFormat="1">
      <c r="A12" s="78">
        <v>7</v>
      </c>
      <c r="B12" s="163" t="s">
        <v>136</v>
      </c>
      <c r="C12" s="164">
        <v>2016</v>
      </c>
      <c r="D12" s="401">
        <v>1191</v>
      </c>
      <c r="E12" s="88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  <c r="IX12" s="87"/>
      <c r="IY12" s="87"/>
      <c r="IZ12" s="87"/>
      <c r="JA12" s="87"/>
      <c r="JB12" s="87"/>
      <c r="JC12" s="87"/>
      <c r="JD12" s="87"/>
      <c r="JE12" s="87"/>
      <c r="JF12" s="87"/>
      <c r="JG12" s="87"/>
      <c r="JH12" s="87"/>
      <c r="JI12" s="87"/>
      <c r="JJ12" s="87"/>
      <c r="JK12" s="87"/>
      <c r="JL12" s="87"/>
      <c r="JM12" s="87"/>
      <c r="JN12" s="87"/>
      <c r="JO12" s="87"/>
      <c r="JP12" s="87"/>
      <c r="JQ12" s="87"/>
      <c r="JR12" s="87"/>
      <c r="JS12" s="87"/>
      <c r="JT12" s="87"/>
      <c r="JU12" s="87"/>
      <c r="JV12" s="87"/>
      <c r="JW12" s="87"/>
      <c r="JX12" s="87"/>
      <c r="JY12" s="87"/>
      <c r="JZ12" s="87"/>
      <c r="KA12" s="87"/>
      <c r="KB12" s="87"/>
      <c r="KC12" s="87"/>
      <c r="KD12" s="87"/>
      <c r="KE12" s="87"/>
      <c r="KF12" s="87"/>
      <c r="KG12" s="87"/>
      <c r="KH12" s="87"/>
      <c r="KI12" s="87"/>
      <c r="KJ12" s="87"/>
      <c r="KK12" s="87"/>
      <c r="KL12" s="87"/>
      <c r="KM12" s="87"/>
      <c r="KN12" s="87"/>
      <c r="KO12" s="87"/>
      <c r="KP12" s="87"/>
      <c r="KQ12" s="87"/>
      <c r="KR12" s="87"/>
      <c r="KS12" s="87"/>
      <c r="KT12" s="87"/>
      <c r="KU12" s="87"/>
      <c r="KV12" s="87"/>
      <c r="KW12" s="87"/>
      <c r="KX12" s="87"/>
      <c r="KY12" s="87"/>
      <c r="KZ12" s="87"/>
      <c r="LA12" s="87"/>
      <c r="LB12" s="87"/>
      <c r="LC12" s="87"/>
      <c r="LD12" s="87"/>
      <c r="LE12" s="87"/>
      <c r="LF12" s="87"/>
      <c r="LG12" s="87"/>
      <c r="LH12" s="87"/>
      <c r="LI12" s="87"/>
      <c r="LJ12" s="87"/>
      <c r="LK12" s="87"/>
      <c r="LL12" s="87"/>
      <c r="LM12" s="87"/>
      <c r="LN12" s="87"/>
      <c r="LO12" s="87"/>
      <c r="LP12" s="87"/>
      <c r="LQ12" s="87"/>
      <c r="LR12" s="87"/>
      <c r="LS12" s="87"/>
      <c r="LT12" s="87"/>
      <c r="LU12" s="87"/>
      <c r="LV12" s="87"/>
      <c r="LW12" s="87"/>
      <c r="LX12" s="87"/>
      <c r="LY12" s="87"/>
      <c r="LZ12" s="87"/>
      <c r="MA12" s="87"/>
      <c r="MB12" s="87"/>
      <c r="MC12" s="87"/>
      <c r="MD12" s="87"/>
      <c r="ME12" s="87"/>
      <c r="MF12" s="87"/>
      <c r="MG12" s="87"/>
      <c r="MH12" s="87"/>
      <c r="MI12" s="87"/>
      <c r="MJ12" s="87"/>
      <c r="MK12" s="87"/>
      <c r="ML12" s="87"/>
      <c r="MM12" s="87"/>
      <c r="MN12" s="87"/>
      <c r="MO12" s="87"/>
      <c r="MP12" s="87"/>
      <c r="MQ12" s="87"/>
      <c r="MR12" s="87"/>
      <c r="MS12" s="87"/>
      <c r="MT12" s="87"/>
      <c r="MU12" s="87"/>
      <c r="MV12" s="87"/>
      <c r="MW12" s="87"/>
      <c r="MX12" s="87"/>
      <c r="MY12" s="87"/>
      <c r="MZ12" s="87"/>
      <c r="NA12" s="87"/>
      <c r="NB12" s="87"/>
      <c r="NC12" s="87"/>
      <c r="ND12" s="87"/>
      <c r="NE12" s="87"/>
      <c r="NF12" s="87"/>
      <c r="NG12" s="87"/>
      <c r="NH12" s="87"/>
      <c r="NI12" s="87"/>
      <c r="NJ12" s="87"/>
      <c r="NK12" s="87"/>
      <c r="NL12" s="87"/>
      <c r="NM12" s="87"/>
      <c r="NN12" s="87"/>
      <c r="NO12" s="87"/>
      <c r="NP12" s="87"/>
      <c r="NQ12" s="87"/>
      <c r="NR12" s="87"/>
      <c r="NS12" s="87"/>
      <c r="NT12" s="87"/>
      <c r="NU12" s="87"/>
      <c r="NV12" s="87"/>
      <c r="NW12" s="87"/>
      <c r="NX12" s="87"/>
      <c r="NY12" s="87"/>
      <c r="NZ12" s="87"/>
      <c r="OA12" s="87"/>
      <c r="OB12" s="87"/>
      <c r="OC12" s="87"/>
      <c r="OD12" s="87"/>
      <c r="OE12" s="87"/>
      <c r="OF12" s="87"/>
      <c r="OG12" s="87"/>
      <c r="OH12" s="87"/>
      <c r="OI12" s="87"/>
      <c r="OJ12" s="87"/>
      <c r="OK12" s="87"/>
      <c r="OL12" s="87"/>
      <c r="OM12" s="87"/>
      <c r="ON12" s="87"/>
      <c r="OO12" s="87"/>
      <c r="OP12" s="87"/>
      <c r="OQ12" s="87"/>
      <c r="OR12" s="87"/>
      <c r="OS12" s="87"/>
      <c r="OT12" s="87"/>
      <c r="OU12" s="87"/>
      <c r="OV12" s="87"/>
      <c r="OW12" s="87"/>
      <c r="OX12" s="87"/>
      <c r="OY12" s="87"/>
      <c r="OZ12" s="87"/>
      <c r="PA12" s="87"/>
      <c r="PB12" s="87"/>
      <c r="PC12" s="87"/>
      <c r="PD12" s="87"/>
      <c r="PE12" s="87"/>
      <c r="PF12" s="87"/>
      <c r="PG12" s="87"/>
      <c r="PH12" s="87"/>
      <c r="PI12" s="87"/>
      <c r="PJ12" s="87"/>
      <c r="PK12" s="87"/>
      <c r="PL12" s="87"/>
      <c r="PM12" s="87"/>
      <c r="PN12" s="87"/>
      <c r="PO12" s="87"/>
      <c r="PP12" s="87"/>
      <c r="PQ12" s="87"/>
      <c r="PR12" s="87"/>
      <c r="PS12" s="87"/>
      <c r="PT12" s="87"/>
      <c r="PU12" s="87"/>
      <c r="PV12" s="87"/>
      <c r="PW12" s="87"/>
      <c r="PX12" s="87"/>
      <c r="PY12" s="87"/>
      <c r="PZ12" s="87"/>
      <c r="QA12" s="87"/>
      <c r="QB12" s="87"/>
      <c r="QC12" s="87"/>
      <c r="QD12" s="87"/>
      <c r="QE12" s="87"/>
      <c r="QF12" s="87"/>
      <c r="QG12" s="87"/>
      <c r="QH12" s="87"/>
      <c r="QI12" s="87"/>
      <c r="QJ12" s="87"/>
      <c r="QK12" s="87"/>
      <c r="QL12" s="87"/>
      <c r="QM12" s="87"/>
      <c r="QN12" s="87"/>
      <c r="QO12" s="87"/>
      <c r="QP12" s="87"/>
      <c r="QQ12" s="87"/>
      <c r="QR12" s="87"/>
      <c r="QS12" s="87"/>
      <c r="QT12" s="87"/>
      <c r="QU12" s="87"/>
      <c r="QV12" s="87"/>
      <c r="QW12" s="87"/>
      <c r="QX12" s="87"/>
      <c r="QY12" s="87"/>
      <c r="QZ12" s="87"/>
      <c r="RA12" s="87"/>
      <c r="RB12" s="87"/>
      <c r="RC12" s="87"/>
      <c r="RD12" s="87"/>
      <c r="RE12" s="87"/>
      <c r="RF12" s="87"/>
      <c r="RG12" s="87"/>
      <c r="RH12" s="87"/>
      <c r="RI12" s="87"/>
      <c r="RJ12" s="87"/>
      <c r="RK12" s="87"/>
      <c r="RL12" s="87"/>
      <c r="RM12" s="87"/>
      <c r="RN12" s="87"/>
      <c r="RO12" s="87"/>
      <c r="RP12" s="87"/>
      <c r="RQ12" s="87"/>
      <c r="RR12" s="87"/>
      <c r="RS12" s="87"/>
      <c r="RT12" s="87"/>
      <c r="RU12" s="87"/>
      <c r="RV12" s="87"/>
      <c r="RW12" s="87"/>
      <c r="RX12" s="87"/>
      <c r="RY12" s="87"/>
      <c r="RZ12" s="87"/>
      <c r="SA12" s="87"/>
      <c r="SB12" s="87"/>
      <c r="SC12" s="87"/>
      <c r="SD12" s="87"/>
      <c r="SE12" s="87"/>
      <c r="SF12" s="87"/>
      <c r="SG12" s="87"/>
      <c r="SH12" s="87"/>
      <c r="SI12" s="87"/>
      <c r="SJ12" s="87"/>
      <c r="SK12" s="87"/>
      <c r="SL12" s="87"/>
      <c r="SM12" s="87"/>
      <c r="SN12" s="87"/>
      <c r="SO12" s="87"/>
      <c r="SP12" s="87"/>
      <c r="SQ12" s="87"/>
      <c r="SR12" s="87"/>
      <c r="SS12" s="87"/>
      <c r="ST12" s="87"/>
      <c r="SU12" s="87"/>
      <c r="SV12" s="87"/>
      <c r="SW12" s="87"/>
      <c r="SX12" s="87"/>
      <c r="SY12" s="87"/>
      <c r="SZ12" s="87"/>
      <c r="TA12" s="87"/>
      <c r="TB12" s="87"/>
      <c r="TC12" s="87"/>
      <c r="TD12" s="87"/>
      <c r="TE12" s="87"/>
      <c r="TF12" s="87"/>
      <c r="TG12" s="87"/>
      <c r="TH12" s="87"/>
      <c r="TI12" s="87"/>
      <c r="TJ12" s="87"/>
      <c r="TK12" s="87"/>
      <c r="TL12" s="87"/>
      <c r="TM12" s="87"/>
      <c r="TN12" s="87"/>
      <c r="TO12" s="87"/>
      <c r="TP12" s="87"/>
      <c r="TQ12" s="87"/>
      <c r="TR12" s="87"/>
      <c r="TS12" s="87"/>
      <c r="TT12" s="87"/>
      <c r="TU12" s="87"/>
      <c r="TV12" s="87"/>
      <c r="TW12" s="87"/>
      <c r="TX12" s="87"/>
      <c r="TY12" s="87"/>
      <c r="TZ12" s="87"/>
      <c r="UA12" s="87"/>
      <c r="UB12" s="87"/>
      <c r="UC12" s="87"/>
      <c r="UD12" s="87"/>
      <c r="UE12" s="87"/>
      <c r="UF12" s="87"/>
      <c r="UG12" s="87"/>
      <c r="UH12" s="87"/>
      <c r="UI12" s="87"/>
      <c r="UJ12" s="87"/>
      <c r="UK12" s="87"/>
      <c r="UL12" s="87"/>
      <c r="UM12" s="87"/>
      <c r="UN12" s="87"/>
      <c r="UO12" s="87"/>
      <c r="UP12" s="87"/>
      <c r="UQ12" s="87"/>
      <c r="UR12" s="87"/>
      <c r="US12" s="87"/>
      <c r="UT12" s="87"/>
      <c r="UU12" s="87"/>
      <c r="UV12" s="87"/>
      <c r="UW12" s="87"/>
      <c r="UX12" s="87"/>
      <c r="UY12" s="87"/>
      <c r="UZ12" s="87"/>
      <c r="VA12" s="87"/>
      <c r="VB12" s="87"/>
      <c r="VC12" s="87"/>
      <c r="VD12" s="87"/>
      <c r="VE12" s="87"/>
      <c r="VF12" s="87"/>
      <c r="VG12" s="87"/>
      <c r="VH12" s="87"/>
      <c r="VI12" s="87"/>
      <c r="VJ12" s="87"/>
      <c r="VK12" s="87"/>
      <c r="VL12" s="87"/>
      <c r="VM12" s="87"/>
      <c r="VN12" s="87"/>
      <c r="VO12" s="87"/>
      <c r="VP12" s="87"/>
      <c r="VQ12" s="87"/>
      <c r="VR12" s="87"/>
      <c r="VS12" s="87"/>
      <c r="VT12" s="87"/>
      <c r="VU12" s="87"/>
      <c r="VV12" s="87"/>
      <c r="VW12" s="87"/>
      <c r="VX12" s="87"/>
      <c r="VY12" s="87"/>
      <c r="VZ12" s="87"/>
      <c r="WA12" s="87"/>
      <c r="WB12" s="87"/>
      <c r="WC12" s="87"/>
      <c r="WD12" s="87"/>
      <c r="WE12" s="87"/>
      <c r="WF12" s="87"/>
      <c r="WG12" s="87"/>
      <c r="WH12" s="87"/>
      <c r="WI12" s="87"/>
      <c r="WJ12" s="87"/>
      <c r="WK12" s="87"/>
      <c r="WL12" s="87"/>
      <c r="WM12" s="87"/>
      <c r="WN12" s="87"/>
      <c r="WO12" s="87"/>
      <c r="WP12" s="87"/>
      <c r="WQ12" s="87"/>
      <c r="WR12" s="87"/>
      <c r="WS12" s="87"/>
      <c r="WT12" s="87"/>
      <c r="WU12" s="87"/>
      <c r="WV12" s="87"/>
      <c r="WW12" s="87"/>
      <c r="WX12" s="87"/>
      <c r="WY12" s="87"/>
      <c r="WZ12" s="87"/>
      <c r="XA12" s="87"/>
      <c r="XB12" s="87"/>
      <c r="XC12" s="87"/>
      <c r="XD12" s="87"/>
      <c r="XE12" s="87"/>
      <c r="XF12" s="87"/>
      <c r="XG12" s="87"/>
      <c r="XH12" s="87"/>
      <c r="XI12" s="87"/>
      <c r="XJ12" s="87"/>
      <c r="XK12" s="87"/>
      <c r="XL12" s="87"/>
      <c r="XM12" s="87"/>
      <c r="XN12" s="87"/>
      <c r="XO12" s="87"/>
      <c r="XP12" s="87"/>
      <c r="XQ12" s="87"/>
      <c r="XR12" s="87"/>
      <c r="XS12" s="87"/>
      <c r="XT12" s="87"/>
      <c r="XU12" s="87"/>
      <c r="XV12" s="87"/>
      <c r="XW12" s="87"/>
      <c r="XX12" s="87"/>
      <c r="XY12" s="87"/>
      <c r="XZ12" s="87"/>
      <c r="YA12" s="87"/>
      <c r="YB12" s="87"/>
      <c r="YC12" s="87"/>
      <c r="YD12" s="87"/>
      <c r="YE12" s="87"/>
      <c r="YF12" s="87"/>
      <c r="YG12" s="87"/>
      <c r="YH12" s="87"/>
      <c r="YI12" s="87"/>
      <c r="YJ12" s="87"/>
      <c r="YK12" s="87"/>
      <c r="YL12" s="87"/>
      <c r="YM12" s="87"/>
      <c r="YN12" s="87"/>
      <c r="YO12" s="87"/>
      <c r="YP12" s="87"/>
      <c r="YQ12" s="87"/>
      <c r="YR12" s="87"/>
      <c r="YS12" s="87"/>
      <c r="YT12" s="87"/>
      <c r="YU12" s="87"/>
      <c r="YV12" s="87"/>
      <c r="YW12" s="87"/>
      <c r="YX12" s="87"/>
      <c r="YY12" s="87"/>
      <c r="YZ12" s="87"/>
      <c r="ZA12" s="87"/>
      <c r="ZB12" s="87"/>
      <c r="ZC12" s="87"/>
      <c r="ZD12" s="87"/>
      <c r="ZE12" s="87"/>
      <c r="ZF12" s="87"/>
      <c r="ZG12" s="87"/>
      <c r="ZH12" s="87"/>
      <c r="ZI12" s="87"/>
      <c r="ZJ12" s="87"/>
      <c r="ZK12" s="87"/>
      <c r="ZL12" s="87"/>
      <c r="ZM12" s="87"/>
      <c r="ZN12" s="87"/>
      <c r="ZO12" s="87"/>
      <c r="ZP12" s="87"/>
      <c r="ZQ12" s="87"/>
      <c r="ZR12" s="87"/>
      <c r="ZS12" s="87"/>
      <c r="ZT12" s="87"/>
      <c r="ZU12" s="87"/>
      <c r="ZV12" s="87"/>
      <c r="ZW12" s="87"/>
      <c r="ZX12" s="87"/>
      <c r="ZY12" s="87"/>
      <c r="ZZ12" s="87"/>
      <c r="AAA12" s="87"/>
      <c r="AAB12" s="87"/>
      <c r="AAC12" s="87"/>
      <c r="AAD12" s="87"/>
      <c r="AAE12" s="87"/>
      <c r="AAF12" s="87"/>
      <c r="AAG12" s="87"/>
      <c r="AAH12" s="87"/>
      <c r="AAI12" s="87"/>
      <c r="AAJ12" s="87"/>
      <c r="AAK12" s="87"/>
      <c r="AAL12" s="87"/>
      <c r="AAM12" s="87"/>
      <c r="AAN12" s="87"/>
      <c r="AAO12" s="87"/>
      <c r="AAP12" s="87"/>
      <c r="AAQ12" s="87"/>
      <c r="AAR12" s="87"/>
      <c r="AAS12" s="87"/>
      <c r="AAT12" s="87"/>
      <c r="AAU12" s="87"/>
      <c r="AAV12" s="87"/>
      <c r="AAW12" s="87"/>
      <c r="AAX12" s="87"/>
      <c r="AAY12" s="87"/>
      <c r="AAZ12" s="87"/>
      <c r="ABA12" s="87"/>
      <c r="ABB12" s="87"/>
      <c r="ABC12" s="87"/>
      <c r="ABD12" s="87"/>
      <c r="ABE12" s="87"/>
      <c r="ABF12" s="87"/>
      <c r="ABG12" s="87"/>
      <c r="ABH12" s="87"/>
      <c r="ABI12" s="87"/>
      <c r="ABJ12" s="87"/>
      <c r="ABK12" s="87"/>
      <c r="ABL12" s="87"/>
      <c r="ABM12" s="87"/>
      <c r="ABN12" s="87"/>
      <c r="ABO12" s="87"/>
      <c r="ABP12" s="87"/>
      <c r="ABQ12" s="87"/>
      <c r="ABR12" s="87"/>
      <c r="ABS12" s="87"/>
      <c r="ABT12" s="87"/>
      <c r="ABU12" s="87"/>
      <c r="ABV12" s="87"/>
      <c r="ABW12" s="87"/>
      <c r="ABX12" s="87"/>
      <c r="ABY12" s="87"/>
      <c r="ABZ12" s="87"/>
      <c r="ACA12" s="87"/>
      <c r="ACB12" s="87"/>
      <c r="ACC12" s="87"/>
      <c r="ACD12" s="87"/>
      <c r="ACE12" s="87"/>
      <c r="ACF12" s="87"/>
      <c r="ACG12" s="87"/>
      <c r="ACH12" s="87"/>
      <c r="ACI12" s="87"/>
      <c r="ACJ12" s="87"/>
      <c r="ACK12" s="87"/>
      <c r="ACL12" s="87"/>
      <c r="ACM12" s="87"/>
      <c r="ACN12" s="87"/>
      <c r="ACO12" s="87"/>
      <c r="ACP12" s="87"/>
      <c r="ACQ12" s="87"/>
      <c r="ACR12" s="87"/>
      <c r="ACS12" s="87"/>
      <c r="ACT12" s="87"/>
      <c r="ACU12" s="87"/>
      <c r="ACV12" s="87"/>
      <c r="ACW12" s="87"/>
      <c r="ACX12" s="87"/>
      <c r="ACY12" s="87"/>
      <c r="ACZ12" s="87"/>
      <c r="ADA12" s="87"/>
      <c r="ADB12" s="87"/>
      <c r="ADC12" s="87"/>
      <c r="ADD12" s="87"/>
      <c r="ADE12" s="87"/>
      <c r="ADF12" s="87"/>
      <c r="ADG12" s="87"/>
      <c r="ADH12" s="87"/>
      <c r="ADI12" s="87"/>
      <c r="ADJ12" s="87"/>
      <c r="ADK12" s="87"/>
      <c r="ADL12" s="87"/>
      <c r="ADM12" s="87"/>
      <c r="ADN12" s="87"/>
      <c r="ADO12" s="87"/>
      <c r="ADP12" s="87"/>
      <c r="ADQ12" s="87"/>
      <c r="ADR12" s="87"/>
      <c r="ADS12" s="87"/>
      <c r="ADT12" s="87"/>
      <c r="ADU12" s="87"/>
      <c r="ADV12" s="87"/>
      <c r="ADW12" s="87"/>
      <c r="ADX12" s="87"/>
      <c r="ADY12" s="87"/>
      <c r="ADZ12" s="87"/>
      <c r="AEA12" s="87"/>
      <c r="AEB12" s="87"/>
      <c r="AEC12" s="87"/>
      <c r="AED12" s="87"/>
      <c r="AEE12" s="87"/>
      <c r="AEF12" s="87"/>
      <c r="AEG12" s="87"/>
      <c r="AEH12" s="87"/>
      <c r="AEI12" s="87"/>
      <c r="AEJ12" s="87"/>
      <c r="AEK12" s="87"/>
      <c r="AEL12" s="87"/>
      <c r="AEM12" s="87"/>
      <c r="AEN12" s="87"/>
      <c r="AEO12" s="87"/>
      <c r="AEP12" s="87"/>
      <c r="AEQ12" s="87"/>
      <c r="AER12" s="87"/>
      <c r="AES12" s="87"/>
      <c r="AET12" s="87"/>
      <c r="AEU12" s="87"/>
      <c r="AEV12" s="87"/>
      <c r="AEW12" s="87"/>
      <c r="AEX12" s="87"/>
      <c r="AEY12" s="87"/>
      <c r="AEZ12" s="87"/>
      <c r="AFA12" s="87"/>
      <c r="AFB12" s="87"/>
      <c r="AFC12" s="87"/>
      <c r="AFD12" s="87"/>
      <c r="AFE12" s="87"/>
      <c r="AFF12" s="87"/>
      <c r="AFG12" s="87"/>
      <c r="AFH12" s="87"/>
      <c r="AFI12" s="87"/>
      <c r="AFJ12" s="87"/>
      <c r="AFK12" s="87"/>
      <c r="AFL12" s="87"/>
      <c r="AFM12" s="87"/>
      <c r="AFN12" s="87"/>
      <c r="AFO12" s="87"/>
      <c r="AFP12" s="87"/>
      <c r="AFQ12" s="87"/>
      <c r="AFR12" s="87"/>
      <c r="AFS12" s="87"/>
      <c r="AFT12" s="87"/>
      <c r="AFU12" s="87"/>
      <c r="AFV12" s="87"/>
      <c r="AFW12" s="87"/>
      <c r="AFX12" s="87"/>
      <c r="AFY12" s="87"/>
      <c r="AFZ12" s="87"/>
      <c r="AGA12" s="87"/>
      <c r="AGB12" s="87"/>
      <c r="AGC12" s="87"/>
      <c r="AGD12" s="87"/>
      <c r="AGE12" s="87"/>
      <c r="AGF12" s="87"/>
      <c r="AGG12" s="87"/>
      <c r="AGH12" s="87"/>
      <c r="AGI12" s="87"/>
      <c r="AGJ12" s="87"/>
      <c r="AGK12" s="87"/>
      <c r="AGL12" s="87"/>
      <c r="AGM12" s="87"/>
      <c r="AGN12" s="87"/>
      <c r="AGO12" s="87"/>
      <c r="AGP12" s="87"/>
      <c r="AGQ12" s="87"/>
      <c r="AGR12" s="87"/>
      <c r="AGS12" s="87"/>
      <c r="AGT12" s="87"/>
      <c r="AGU12" s="87"/>
      <c r="AGV12" s="87"/>
      <c r="AGW12" s="87"/>
      <c r="AGX12" s="87"/>
      <c r="AGY12" s="87"/>
      <c r="AGZ12" s="87"/>
      <c r="AHA12" s="87"/>
      <c r="AHB12" s="87"/>
      <c r="AHC12" s="87"/>
      <c r="AHD12" s="87"/>
      <c r="AHE12" s="87"/>
      <c r="AHF12" s="87"/>
      <c r="AHG12" s="87"/>
      <c r="AHH12" s="87"/>
      <c r="AHI12" s="87"/>
      <c r="AHJ12" s="87"/>
      <c r="AHK12" s="87"/>
      <c r="AHL12" s="87"/>
      <c r="AHM12" s="87"/>
      <c r="AHN12" s="87"/>
      <c r="AHO12" s="87"/>
      <c r="AHP12" s="87"/>
      <c r="AHQ12" s="87"/>
      <c r="AHR12" s="87"/>
      <c r="AHS12" s="87"/>
      <c r="AHT12" s="87"/>
      <c r="AHU12" s="87"/>
      <c r="AHV12" s="87"/>
      <c r="AHW12" s="87"/>
      <c r="AHX12" s="87"/>
      <c r="AHY12" s="87"/>
      <c r="AHZ12" s="87"/>
      <c r="AIA12" s="87"/>
      <c r="AIB12" s="87"/>
      <c r="AIC12" s="87"/>
      <c r="AID12" s="87"/>
      <c r="AIE12" s="87"/>
      <c r="AIF12" s="87"/>
      <c r="AIG12" s="87"/>
      <c r="AIH12" s="87"/>
      <c r="AII12" s="87"/>
      <c r="AIJ12" s="87"/>
      <c r="AIK12" s="87"/>
      <c r="AIL12" s="87"/>
      <c r="AIM12" s="87"/>
      <c r="AIN12" s="87"/>
      <c r="AIO12" s="87"/>
      <c r="AIP12" s="87"/>
      <c r="AIQ12" s="87"/>
      <c r="AIR12" s="87"/>
      <c r="AIS12" s="87"/>
      <c r="AIT12" s="87"/>
      <c r="AIU12" s="87"/>
      <c r="AIV12" s="87"/>
      <c r="AIW12" s="87"/>
      <c r="AIX12" s="87"/>
      <c r="AIY12" s="87"/>
      <c r="AIZ12" s="87"/>
      <c r="AJA12" s="87"/>
      <c r="AJB12" s="87"/>
      <c r="AJC12" s="87"/>
      <c r="AJD12" s="87"/>
      <c r="AJE12" s="87"/>
      <c r="AJF12" s="87"/>
      <c r="AJG12" s="87"/>
      <c r="AJH12" s="87"/>
      <c r="AJI12" s="87"/>
      <c r="AJJ12" s="87"/>
      <c r="AJK12" s="87"/>
      <c r="AJL12" s="87"/>
      <c r="AJM12" s="87"/>
      <c r="AJN12" s="87"/>
      <c r="AJO12" s="87"/>
      <c r="AJP12" s="87"/>
      <c r="AJQ12" s="87"/>
      <c r="AJR12" s="87"/>
      <c r="AJS12" s="87"/>
      <c r="AJT12" s="87"/>
      <c r="AJU12" s="87"/>
      <c r="AJV12" s="87"/>
      <c r="AJW12" s="87"/>
      <c r="AJX12" s="87"/>
      <c r="AJY12" s="87"/>
      <c r="AJZ12" s="87"/>
      <c r="AKA12" s="87"/>
      <c r="AKB12" s="87"/>
      <c r="AKC12" s="87"/>
      <c r="AKD12" s="87"/>
      <c r="AKE12" s="87"/>
      <c r="AKF12" s="87"/>
      <c r="AKG12" s="87"/>
      <c r="AKH12" s="87"/>
      <c r="AKI12" s="87"/>
      <c r="AKJ12" s="87"/>
      <c r="AKK12" s="87"/>
      <c r="AKL12" s="87"/>
      <c r="AKM12" s="87"/>
      <c r="AKN12" s="87"/>
      <c r="AKO12" s="87"/>
      <c r="AKP12" s="87"/>
      <c r="AKQ12" s="87"/>
      <c r="AKR12" s="87"/>
      <c r="AKS12" s="87"/>
      <c r="AKT12" s="87"/>
      <c r="AKU12" s="87"/>
      <c r="AKV12" s="87"/>
      <c r="AKW12" s="87"/>
      <c r="AKX12" s="87"/>
      <c r="AKY12" s="87"/>
      <c r="AKZ12" s="87"/>
      <c r="ALA12" s="87"/>
      <c r="ALB12" s="87"/>
      <c r="ALC12" s="87"/>
      <c r="ALD12" s="87"/>
      <c r="ALE12" s="87"/>
      <c r="ALF12" s="87"/>
      <c r="ALG12" s="87"/>
      <c r="ALH12" s="87"/>
      <c r="ALI12" s="87"/>
      <c r="ALJ12" s="87"/>
      <c r="ALK12" s="87"/>
      <c r="ALL12" s="87"/>
      <c r="ALM12" s="87"/>
      <c r="ALN12" s="87"/>
      <c r="ALO12" s="87"/>
      <c r="ALP12" s="87"/>
      <c r="ALQ12" s="87"/>
      <c r="ALR12" s="87"/>
      <c r="ALS12" s="87"/>
      <c r="ALT12" s="87"/>
      <c r="ALU12" s="87"/>
      <c r="ALV12" s="87"/>
      <c r="ALW12" s="87"/>
      <c r="ALX12" s="87"/>
      <c r="ALY12" s="87"/>
      <c r="ALZ12" s="87"/>
      <c r="AMA12" s="87"/>
      <c r="AMB12" s="87"/>
      <c r="AMC12" s="87"/>
      <c r="AMD12" s="87"/>
      <c r="AME12" s="87"/>
      <c r="AMF12" s="87"/>
      <c r="AMG12" s="87"/>
      <c r="AMH12" s="87"/>
      <c r="AMI12" s="87"/>
    </row>
    <row r="13" spans="1:1023" s="162" customFormat="1">
      <c r="A13" s="78">
        <v>8</v>
      </c>
      <c r="B13" s="163" t="s">
        <v>186</v>
      </c>
      <c r="C13" s="164">
        <v>2016</v>
      </c>
      <c r="D13" s="401">
        <v>2250</v>
      </c>
      <c r="E13" s="88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  <c r="IW13" s="87"/>
      <c r="IX13" s="87"/>
      <c r="IY13" s="87"/>
      <c r="IZ13" s="87"/>
      <c r="JA13" s="87"/>
      <c r="JB13" s="87"/>
      <c r="JC13" s="87"/>
      <c r="JD13" s="87"/>
      <c r="JE13" s="87"/>
      <c r="JF13" s="87"/>
      <c r="JG13" s="87"/>
      <c r="JH13" s="87"/>
      <c r="JI13" s="87"/>
      <c r="JJ13" s="87"/>
      <c r="JK13" s="87"/>
      <c r="JL13" s="87"/>
      <c r="JM13" s="87"/>
      <c r="JN13" s="87"/>
      <c r="JO13" s="87"/>
      <c r="JP13" s="87"/>
      <c r="JQ13" s="87"/>
      <c r="JR13" s="87"/>
      <c r="JS13" s="87"/>
      <c r="JT13" s="87"/>
      <c r="JU13" s="87"/>
      <c r="JV13" s="87"/>
      <c r="JW13" s="87"/>
      <c r="JX13" s="87"/>
      <c r="JY13" s="87"/>
      <c r="JZ13" s="87"/>
      <c r="KA13" s="87"/>
      <c r="KB13" s="87"/>
      <c r="KC13" s="87"/>
      <c r="KD13" s="87"/>
      <c r="KE13" s="87"/>
      <c r="KF13" s="87"/>
      <c r="KG13" s="87"/>
      <c r="KH13" s="87"/>
      <c r="KI13" s="87"/>
      <c r="KJ13" s="87"/>
      <c r="KK13" s="87"/>
      <c r="KL13" s="87"/>
      <c r="KM13" s="87"/>
      <c r="KN13" s="87"/>
      <c r="KO13" s="87"/>
      <c r="KP13" s="87"/>
      <c r="KQ13" s="87"/>
      <c r="KR13" s="87"/>
      <c r="KS13" s="87"/>
      <c r="KT13" s="87"/>
      <c r="KU13" s="87"/>
      <c r="KV13" s="87"/>
      <c r="KW13" s="87"/>
      <c r="KX13" s="87"/>
      <c r="KY13" s="87"/>
      <c r="KZ13" s="87"/>
      <c r="LA13" s="87"/>
      <c r="LB13" s="87"/>
      <c r="LC13" s="87"/>
      <c r="LD13" s="87"/>
      <c r="LE13" s="87"/>
      <c r="LF13" s="87"/>
      <c r="LG13" s="87"/>
      <c r="LH13" s="87"/>
      <c r="LI13" s="87"/>
      <c r="LJ13" s="87"/>
      <c r="LK13" s="87"/>
      <c r="LL13" s="87"/>
      <c r="LM13" s="87"/>
      <c r="LN13" s="87"/>
      <c r="LO13" s="87"/>
      <c r="LP13" s="87"/>
      <c r="LQ13" s="87"/>
      <c r="LR13" s="87"/>
      <c r="LS13" s="87"/>
      <c r="LT13" s="87"/>
      <c r="LU13" s="87"/>
      <c r="LV13" s="87"/>
      <c r="LW13" s="87"/>
      <c r="LX13" s="87"/>
      <c r="LY13" s="87"/>
      <c r="LZ13" s="87"/>
      <c r="MA13" s="87"/>
      <c r="MB13" s="87"/>
      <c r="MC13" s="87"/>
      <c r="MD13" s="87"/>
      <c r="ME13" s="87"/>
      <c r="MF13" s="87"/>
      <c r="MG13" s="87"/>
      <c r="MH13" s="87"/>
      <c r="MI13" s="87"/>
      <c r="MJ13" s="87"/>
      <c r="MK13" s="87"/>
      <c r="ML13" s="87"/>
      <c r="MM13" s="87"/>
      <c r="MN13" s="87"/>
      <c r="MO13" s="87"/>
      <c r="MP13" s="87"/>
      <c r="MQ13" s="87"/>
      <c r="MR13" s="87"/>
      <c r="MS13" s="87"/>
      <c r="MT13" s="87"/>
      <c r="MU13" s="87"/>
      <c r="MV13" s="87"/>
      <c r="MW13" s="87"/>
      <c r="MX13" s="87"/>
      <c r="MY13" s="87"/>
      <c r="MZ13" s="87"/>
      <c r="NA13" s="87"/>
      <c r="NB13" s="87"/>
      <c r="NC13" s="87"/>
      <c r="ND13" s="87"/>
      <c r="NE13" s="87"/>
      <c r="NF13" s="87"/>
      <c r="NG13" s="87"/>
      <c r="NH13" s="87"/>
      <c r="NI13" s="87"/>
      <c r="NJ13" s="87"/>
      <c r="NK13" s="87"/>
      <c r="NL13" s="87"/>
      <c r="NM13" s="87"/>
      <c r="NN13" s="87"/>
      <c r="NO13" s="87"/>
      <c r="NP13" s="87"/>
      <c r="NQ13" s="87"/>
      <c r="NR13" s="87"/>
      <c r="NS13" s="87"/>
      <c r="NT13" s="87"/>
      <c r="NU13" s="87"/>
      <c r="NV13" s="87"/>
      <c r="NW13" s="87"/>
      <c r="NX13" s="87"/>
      <c r="NY13" s="87"/>
      <c r="NZ13" s="87"/>
      <c r="OA13" s="87"/>
      <c r="OB13" s="87"/>
      <c r="OC13" s="87"/>
      <c r="OD13" s="87"/>
      <c r="OE13" s="87"/>
      <c r="OF13" s="87"/>
      <c r="OG13" s="87"/>
      <c r="OH13" s="87"/>
      <c r="OI13" s="87"/>
      <c r="OJ13" s="87"/>
      <c r="OK13" s="87"/>
      <c r="OL13" s="87"/>
      <c r="OM13" s="87"/>
      <c r="ON13" s="87"/>
      <c r="OO13" s="87"/>
      <c r="OP13" s="87"/>
      <c r="OQ13" s="87"/>
      <c r="OR13" s="87"/>
      <c r="OS13" s="87"/>
      <c r="OT13" s="87"/>
      <c r="OU13" s="87"/>
      <c r="OV13" s="87"/>
      <c r="OW13" s="87"/>
      <c r="OX13" s="87"/>
      <c r="OY13" s="87"/>
      <c r="OZ13" s="87"/>
      <c r="PA13" s="87"/>
      <c r="PB13" s="87"/>
      <c r="PC13" s="87"/>
      <c r="PD13" s="87"/>
      <c r="PE13" s="87"/>
      <c r="PF13" s="87"/>
      <c r="PG13" s="87"/>
      <c r="PH13" s="87"/>
      <c r="PI13" s="87"/>
      <c r="PJ13" s="87"/>
      <c r="PK13" s="87"/>
      <c r="PL13" s="87"/>
      <c r="PM13" s="87"/>
      <c r="PN13" s="87"/>
      <c r="PO13" s="87"/>
      <c r="PP13" s="87"/>
      <c r="PQ13" s="87"/>
      <c r="PR13" s="87"/>
      <c r="PS13" s="87"/>
      <c r="PT13" s="87"/>
      <c r="PU13" s="87"/>
      <c r="PV13" s="87"/>
      <c r="PW13" s="87"/>
      <c r="PX13" s="87"/>
      <c r="PY13" s="87"/>
      <c r="PZ13" s="87"/>
      <c r="QA13" s="87"/>
      <c r="QB13" s="87"/>
      <c r="QC13" s="87"/>
      <c r="QD13" s="87"/>
      <c r="QE13" s="87"/>
      <c r="QF13" s="87"/>
      <c r="QG13" s="87"/>
      <c r="QH13" s="87"/>
      <c r="QI13" s="87"/>
      <c r="QJ13" s="87"/>
      <c r="QK13" s="87"/>
      <c r="QL13" s="87"/>
      <c r="QM13" s="87"/>
      <c r="QN13" s="87"/>
      <c r="QO13" s="87"/>
      <c r="QP13" s="87"/>
      <c r="QQ13" s="87"/>
      <c r="QR13" s="87"/>
      <c r="QS13" s="87"/>
      <c r="QT13" s="87"/>
      <c r="QU13" s="87"/>
      <c r="QV13" s="87"/>
      <c r="QW13" s="87"/>
      <c r="QX13" s="87"/>
      <c r="QY13" s="87"/>
      <c r="QZ13" s="87"/>
      <c r="RA13" s="87"/>
      <c r="RB13" s="87"/>
      <c r="RC13" s="87"/>
      <c r="RD13" s="87"/>
      <c r="RE13" s="87"/>
      <c r="RF13" s="87"/>
      <c r="RG13" s="87"/>
      <c r="RH13" s="87"/>
      <c r="RI13" s="87"/>
      <c r="RJ13" s="87"/>
      <c r="RK13" s="87"/>
      <c r="RL13" s="87"/>
      <c r="RM13" s="87"/>
      <c r="RN13" s="87"/>
      <c r="RO13" s="87"/>
      <c r="RP13" s="87"/>
      <c r="RQ13" s="87"/>
      <c r="RR13" s="87"/>
      <c r="RS13" s="87"/>
      <c r="RT13" s="87"/>
      <c r="RU13" s="87"/>
      <c r="RV13" s="87"/>
      <c r="RW13" s="87"/>
      <c r="RX13" s="87"/>
      <c r="RY13" s="87"/>
      <c r="RZ13" s="87"/>
      <c r="SA13" s="87"/>
      <c r="SB13" s="87"/>
      <c r="SC13" s="87"/>
      <c r="SD13" s="87"/>
      <c r="SE13" s="87"/>
      <c r="SF13" s="87"/>
      <c r="SG13" s="87"/>
      <c r="SH13" s="87"/>
      <c r="SI13" s="87"/>
      <c r="SJ13" s="87"/>
      <c r="SK13" s="87"/>
      <c r="SL13" s="87"/>
      <c r="SM13" s="87"/>
      <c r="SN13" s="87"/>
      <c r="SO13" s="87"/>
      <c r="SP13" s="87"/>
      <c r="SQ13" s="87"/>
      <c r="SR13" s="87"/>
      <c r="SS13" s="87"/>
      <c r="ST13" s="87"/>
      <c r="SU13" s="87"/>
      <c r="SV13" s="87"/>
      <c r="SW13" s="87"/>
      <c r="SX13" s="87"/>
      <c r="SY13" s="87"/>
      <c r="SZ13" s="87"/>
      <c r="TA13" s="87"/>
      <c r="TB13" s="87"/>
      <c r="TC13" s="87"/>
      <c r="TD13" s="87"/>
      <c r="TE13" s="87"/>
      <c r="TF13" s="87"/>
      <c r="TG13" s="87"/>
      <c r="TH13" s="87"/>
      <c r="TI13" s="87"/>
      <c r="TJ13" s="87"/>
      <c r="TK13" s="87"/>
      <c r="TL13" s="87"/>
      <c r="TM13" s="87"/>
      <c r="TN13" s="87"/>
      <c r="TO13" s="87"/>
      <c r="TP13" s="87"/>
      <c r="TQ13" s="87"/>
      <c r="TR13" s="87"/>
      <c r="TS13" s="87"/>
      <c r="TT13" s="87"/>
      <c r="TU13" s="87"/>
      <c r="TV13" s="87"/>
      <c r="TW13" s="87"/>
      <c r="TX13" s="87"/>
      <c r="TY13" s="87"/>
      <c r="TZ13" s="87"/>
      <c r="UA13" s="87"/>
      <c r="UB13" s="87"/>
      <c r="UC13" s="87"/>
      <c r="UD13" s="87"/>
      <c r="UE13" s="87"/>
      <c r="UF13" s="87"/>
      <c r="UG13" s="87"/>
      <c r="UH13" s="87"/>
      <c r="UI13" s="87"/>
      <c r="UJ13" s="87"/>
      <c r="UK13" s="87"/>
      <c r="UL13" s="87"/>
      <c r="UM13" s="87"/>
      <c r="UN13" s="87"/>
      <c r="UO13" s="87"/>
      <c r="UP13" s="87"/>
      <c r="UQ13" s="87"/>
      <c r="UR13" s="87"/>
      <c r="US13" s="87"/>
      <c r="UT13" s="87"/>
      <c r="UU13" s="87"/>
      <c r="UV13" s="87"/>
      <c r="UW13" s="87"/>
      <c r="UX13" s="87"/>
      <c r="UY13" s="87"/>
      <c r="UZ13" s="87"/>
      <c r="VA13" s="87"/>
      <c r="VB13" s="87"/>
      <c r="VC13" s="87"/>
      <c r="VD13" s="87"/>
      <c r="VE13" s="87"/>
      <c r="VF13" s="87"/>
      <c r="VG13" s="87"/>
      <c r="VH13" s="87"/>
      <c r="VI13" s="87"/>
      <c r="VJ13" s="87"/>
      <c r="VK13" s="87"/>
      <c r="VL13" s="87"/>
      <c r="VM13" s="87"/>
      <c r="VN13" s="87"/>
      <c r="VO13" s="87"/>
      <c r="VP13" s="87"/>
      <c r="VQ13" s="87"/>
      <c r="VR13" s="87"/>
      <c r="VS13" s="87"/>
      <c r="VT13" s="87"/>
      <c r="VU13" s="87"/>
      <c r="VV13" s="87"/>
      <c r="VW13" s="87"/>
      <c r="VX13" s="87"/>
      <c r="VY13" s="87"/>
      <c r="VZ13" s="87"/>
      <c r="WA13" s="87"/>
      <c r="WB13" s="87"/>
      <c r="WC13" s="87"/>
      <c r="WD13" s="87"/>
      <c r="WE13" s="87"/>
      <c r="WF13" s="87"/>
      <c r="WG13" s="87"/>
      <c r="WH13" s="87"/>
      <c r="WI13" s="87"/>
      <c r="WJ13" s="87"/>
      <c r="WK13" s="87"/>
      <c r="WL13" s="87"/>
      <c r="WM13" s="87"/>
      <c r="WN13" s="87"/>
      <c r="WO13" s="87"/>
      <c r="WP13" s="87"/>
      <c r="WQ13" s="87"/>
      <c r="WR13" s="87"/>
      <c r="WS13" s="87"/>
      <c r="WT13" s="87"/>
      <c r="WU13" s="87"/>
      <c r="WV13" s="87"/>
      <c r="WW13" s="87"/>
      <c r="WX13" s="87"/>
      <c r="WY13" s="87"/>
      <c r="WZ13" s="87"/>
      <c r="XA13" s="87"/>
      <c r="XB13" s="87"/>
      <c r="XC13" s="87"/>
      <c r="XD13" s="87"/>
      <c r="XE13" s="87"/>
      <c r="XF13" s="87"/>
      <c r="XG13" s="87"/>
      <c r="XH13" s="87"/>
      <c r="XI13" s="87"/>
      <c r="XJ13" s="87"/>
      <c r="XK13" s="87"/>
      <c r="XL13" s="87"/>
      <c r="XM13" s="87"/>
      <c r="XN13" s="87"/>
      <c r="XO13" s="87"/>
      <c r="XP13" s="87"/>
      <c r="XQ13" s="87"/>
      <c r="XR13" s="87"/>
      <c r="XS13" s="87"/>
      <c r="XT13" s="87"/>
      <c r="XU13" s="87"/>
      <c r="XV13" s="87"/>
      <c r="XW13" s="87"/>
      <c r="XX13" s="87"/>
      <c r="XY13" s="87"/>
      <c r="XZ13" s="87"/>
      <c r="YA13" s="87"/>
      <c r="YB13" s="87"/>
      <c r="YC13" s="87"/>
      <c r="YD13" s="87"/>
      <c r="YE13" s="87"/>
      <c r="YF13" s="87"/>
      <c r="YG13" s="87"/>
      <c r="YH13" s="87"/>
      <c r="YI13" s="87"/>
      <c r="YJ13" s="87"/>
      <c r="YK13" s="87"/>
      <c r="YL13" s="87"/>
      <c r="YM13" s="87"/>
      <c r="YN13" s="87"/>
      <c r="YO13" s="87"/>
      <c r="YP13" s="87"/>
      <c r="YQ13" s="87"/>
      <c r="YR13" s="87"/>
      <c r="YS13" s="87"/>
      <c r="YT13" s="87"/>
      <c r="YU13" s="87"/>
      <c r="YV13" s="87"/>
      <c r="YW13" s="87"/>
      <c r="YX13" s="87"/>
      <c r="YY13" s="87"/>
      <c r="YZ13" s="87"/>
      <c r="ZA13" s="87"/>
      <c r="ZB13" s="87"/>
      <c r="ZC13" s="87"/>
      <c r="ZD13" s="87"/>
      <c r="ZE13" s="87"/>
      <c r="ZF13" s="87"/>
      <c r="ZG13" s="87"/>
      <c r="ZH13" s="87"/>
      <c r="ZI13" s="87"/>
      <c r="ZJ13" s="87"/>
      <c r="ZK13" s="87"/>
      <c r="ZL13" s="87"/>
      <c r="ZM13" s="87"/>
      <c r="ZN13" s="87"/>
      <c r="ZO13" s="87"/>
      <c r="ZP13" s="87"/>
      <c r="ZQ13" s="87"/>
      <c r="ZR13" s="87"/>
      <c r="ZS13" s="87"/>
      <c r="ZT13" s="87"/>
      <c r="ZU13" s="87"/>
      <c r="ZV13" s="87"/>
      <c r="ZW13" s="87"/>
      <c r="ZX13" s="87"/>
      <c r="ZY13" s="87"/>
      <c r="ZZ13" s="87"/>
      <c r="AAA13" s="87"/>
      <c r="AAB13" s="87"/>
      <c r="AAC13" s="87"/>
      <c r="AAD13" s="87"/>
      <c r="AAE13" s="87"/>
      <c r="AAF13" s="87"/>
      <c r="AAG13" s="87"/>
      <c r="AAH13" s="87"/>
      <c r="AAI13" s="87"/>
      <c r="AAJ13" s="87"/>
      <c r="AAK13" s="87"/>
      <c r="AAL13" s="87"/>
      <c r="AAM13" s="87"/>
      <c r="AAN13" s="87"/>
      <c r="AAO13" s="87"/>
      <c r="AAP13" s="87"/>
      <c r="AAQ13" s="87"/>
      <c r="AAR13" s="87"/>
      <c r="AAS13" s="87"/>
      <c r="AAT13" s="87"/>
      <c r="AAU13" s="87"/>
      <c r="AAV13" s="87"/>
      <c r="AAW13" s="87"/>
      <c r="AAX13" s="87"/>
      <c r="AAY13" s="87"/>
      <c r="AAZ13" s="87"/>
      <c r="ABA13" s="87"/>
      <c r="ABB13" s="87"/>
      <c r="ABC13" s="87"/>
      <c r="ABD13" s="87"/>
      <c r="ABE13" s="87"/>
      <c r="ABF13" s="87"/>
      <c r="ABG13" s="87"/>
      <c r="ABH13" s="87"/>
      <c r="ABI13" s="87"/>
      <c r="ABJ13" s="87"/>
      <c r="ABK13" s="87"/>
      <c r="ABL13" s="87"/>
      <c r="ABM13" s="87"/>
      <c r="ABN13" s="87"/>
      <c r="ABO13" s="87"/>
      <c r="ABP13" s="87"/>
      <c r="ABQ13" s="87"/>
      <c r="ABR13" s="87"/>
      <c r="ABS13" s="87"/>
      <c r="ABT13" s="87"/>
      <c r="ABU13" s="87"/>
      <c r="ABV13" s="87"/>
      <c r="ABW13" s="87"/>
      <c r="ABX13" s="87"/>
      <c r="ABY13" s="87"/>
      <c r="ABZ13" s="87"/>
      <c r="ACA13" s="87"/>
      <c r="ACB13" s="87"/>
      <c r="ACC13" s="87"/>
      <c r="ACD13" s="87"/>
      <c r="ACE13" s="87"/>
      <c r="ACF13" s="87"/>
      <c r="ACG13" s="87"/>
      <c r="ACH13" s="87"/>
      <c r="ACI13" s="87"/>
      <c r="ACJ13" s="87"/>
      <c r="ACK13" s="87"/>
      <c r="ACL13" s="87"/>
      <c r="ACM13" s="87"/>
      <c r="ACN13" s="87"/>
      <c r="ACO13" s="87"/>
      <c r="ACP13" s="87"/>
      <c r="ACQ13" s="87"/>
      <c r="ACR13" s="87"/>
      <c r="ACS13" s="87"/>
      <c r="ACT13" s="87"/>
      <c r="ACU13" s="87"/>
      <c r="ACV13" s="87"/>
      <c r="ACW13" s="87"/>
      <c r="ACX13" s="87"/>
      <c r="ACY13" s="87"/>
      <c r="ACZ13" s="87"/>
      <c r="ADA13" s="87"/>
      <c r="ADB13" s="87"/>
      <c r="ADC13" s="87"/>
      <c r="ADD13" s="87"/>
      <c r="ADE13" s="87"/>
      <c r="ADF13" s="87"/>
      <c r="ADG13" s="87"/>
      <c r="ADH13" s="87"/>
      <c r="ADI13" s="87"/>
      <c r="ADJ13" s="87"/>
      <c r="ADK13" s="87"/>
      <c r="ADL13" s="87"/>
      <c r="ADM13" s="87"/>
      <c r="ADN13" s="87"/>
      <c r="ADO13" s="87"/>
      <c r="ADP13" s="87"/>
      <c r="ADQ13" s="87"/>
      <c r="ADR13" s="87"/>
      <c r="ADS13" s="87"/>
      <c r="ADT13" s="87"/>
      <c r="ADU13" s="87"/>
      <c r="ADV13" s="87"/>
      <c r="ADW13" s="87"/>
      <c r="ADX13" s="87"/>
      <c r="ADY13" s="87"/>
      <c r="ADZ13" s="87"/>
      <c r="AEA13" s="87"/>
      <c r="AEB13" s="87"/>
      <c r="AEC13" s="87"/>
      <c r="AED13" s="87"/>
      <c r="AEE13" s="87"/>
      <c r="AEF13" s="87"/>
      <c r="AEG13" s="87"/>
      <c r="AEH13" s="87"/>
      <c r="AEI13" s="87"/>
      <c r="AEJ13" s="87"/>
      <c r="AEK13" s="87"/>
      <c r="AEL13" s="87"/>
      <c r="AEM13" s="87"/>
      <c r="AEN13" s="87"/>
      <c r="AEO13" s="87"/>
      <c r="AEP13" s="87"/>
      <c r="AEQ13" s="87"/>
      <c r="AER13" s="87"/>
      <c r="AES13" s="87"/>
      <c r="AET13" s="87"/>
      <c r="AEU13" s="87"/>
      <c r="AEV13" s="87"/>
      <c r="AEW13" s="87"/>
      <c r="AEX13" s="87"/>
      <c r="AEY13" s="87"/>
      <c r="AEZ13" s="87"/>
      <c r="AFA13" s="87"/>
      <c r="AFB13" s="87"/>
      <c r="AFC13" s="87"/>
      <c r="AFD13" s="87"/>
      <c r="AFE13" s="87"/>
      <c r="AFF13" s="87"/>
      <c r="AFG13" s="87"/>
      <c r="AFH13" s="87"/>
      <c r="AFI13" s="87"/>
      <c r="AFJ13" s="87"/>
      <c r="AFK13" s="87"/>
      <c r="AFL13" s="87"/>
      <c r="AFM13" s="87"/>
      <c r="AFN13" s="87"/>
      <c r="AFO13" s="87"/>
      <c r="AFP13" s="87"/>
      <c r="AFQ13" s="87"/>
      <c r="AFR13" s="87"/>
      <c r="AFS13" s="87"/>
      <c r="AFT13" s="87"/>
      <c r="AFU13" s="87"/>
      <c r="AFV13" s="87"/>
      <c r="AFW13" s="87"/>
      <c r="AFX13" s="87"/>
      <c r="AFY13" s="87"/>
      <c r="AFZ13" s="87"/>
      <c r="AGA13" s="87"/>
      <c r="AGB13" s="87"/>
      <c r="AGC13" s="87"/>
      <c r="AGD13" s="87"/>
      <c r="AGE13" s="87"/>
      <c r="AGF13" s="87"/>
      <c r="AGG13" s="87"/>
      <c r="AGH13" s="87"/>
      <c r="AGI13" s="87"/>
      <c r="AGJ13" s="87"/>
      <c r="AGK13" s="87"/>
      <c r="AGL13" s="87"/>
      <c r="AGM13" s="87"/>
      <c r="AGN13" s="87"/>
      <c r="AGO13" s="87"/>
      <c r="AGP13" s="87"/>
      <c r="AGQ13" s="87"/>
      <c r="AGR13" s="87"/>
      <c r="AGS13" s="87"/>
      <c r="AGT13" s="87"/>
      <c r="AGU13" s="87"/>
      <c r="AGV13" s="87"/>
      <c r="AGW13" s="87"/>
      <c r="AGX13" s="87"/>
      <c r="AGY13" s="87"/>
      <c r="AGZ13" s="87"/>
      <c r="AHA13" s="87"/>
      <c r="AHB13" s="87"/>
      <c r="AHC13" s="87"/>
      <c r="AHD13" s="87"/>
      <c r="AHE13" s="87"/>
      <c r="AHF13" s="87"/>
      <c r="AHG13" s="87"/>
      <c r="AHH13" s="87"/>
      <c r="AHI13" s="87"/>
      <c r="AHJ13" s="87"/>
      <c r="AHK13" s="87"/>
      <c r="AHL13" s="87"/>
      <c r="AHM13" s="87"/>
      <c r="AHN13" s="87"/>
      <c r="AHO13" s="87"/>
      <c r="AHP13" s="87"/>
      <c r="AHQ13" s="87"/>
      <c r="AHR13" s="87"/>
      <c r="AHS13" s="87"/>
      <c r="AHT13" s="87"/>
      <c r="AHU13" s="87"/>
      <c r="AHV13" s="87"/>
      <c r="AHW13" s="87"/>
      <c r="AHX13" s="87"/>
      <c r="AHY13" s="87"/>
      <c r="AHZ13" s="87"/>
      <c r="AIA13" s="87"/>
      <c r="AIB13" s="87"/>
      <c r="AIC13" s="87"/>
      <c r="AID13" s="87"/>
      <c r="AIE13" s="87"/>
      <c r="AIF13" s="87"/>
      <c r="AIG13" s="87"/>
      <c r="AIH13" s="87"/>
      <c r="AII13" s="87"/>
      <c r="AIJ13" s="87"/>
      <c r="AIK13" s="87"/>
      <c r="AIL13" s="87"/>
      <c r="AIM13" s="87"/>
      <c r="AIN13" s="87"/>
      <c r="AIO13" s="87"/>
      <c r="AIP13" s="87"/>
      <c r="AIQ13" s="87"/>
      <c r="AIR13" s="87"/>
      <c r="AIS13" s="87"/>
      <c r="AIT13" s="87"/>
      <c r="AIU13" s="87"/>
      <c r="AIV13" s="87"/>
      <c r="AIW13" s="87"/>
      <c r="AIX13" s="87"/>
      <c r="AIY13" s="87"/>
      <c r="AIZ13" s="87"/>
      <c r="AJA13" s="87"/>
      <c r="AJB13" s="87"/>
      <c r="AJC13" s="87"/>
      <c r="AJD13" s="87"/>
      <c r="AJE13" s="87"/>
      <c r="AJF13" s="87"/>
      <c r="AJG13" s="87"/>
      <c r="AJH13" s="87"/>
      <c r="AJI13" s="87"/>
      <c r="AJJ13" s="87"/>
      <c r="AJK13" s="87"/>
      <c r="AJL13" s="87"/>
      <c r="AJM13" s="87"/>
      <c r="AJN13" s="87"/>
      <c r="AJO13" s="87"/>
      <c r="AJP13" s="87"/>
      <c r="AJQ13" s="87"/>
      <c r="AJR13" s="87"/>
      <c r="AJS13" s="87"/>
      <c r="AJT13" s="87"/>
      <c r="AJU13" s="87"/>
      <c r="AJV13" s="87"/>
      <c r="AJW13" s="87"/>
      <c r="AJX13" s="87"/>
      <c r="AJY13" s="87"/>
      <c r="AJZ13" s="87"/>
      <c r="AKA13" s="87"/>
      <c r="AKB13" s="87"/>
      <c r="AKC13" s="87"/>
      <c r="AKD13" s="87"/>
      <c r="AKE13" s="87"/>
      <c r="AKF13" s="87"/>
      <c r="AKG13" s="87"/>
      <c r="AKH13" s="87"/>
      <c r="AKI13" s="87"/>
      <c r="AKJ13" s="87"/>
      <c r="AKK13" s="87"/>
      <c r="AKL13" s="87"/>
      <c r="AKM13" s="87"/>
      <c r="AKN13" s="87"/>
      <c r="AKO13" s="87"/>
      <c r="AKP13" s="87"/>
      <c r="AKQ13" s="87"/>
      <c r="AKR13" s="87"/>
      <c r="AKS13" s="87"/>
      <c r="AKT13" s="87"/>
      <c r="AKU13" s="87"/>
      <c r="AKV13" s="87"/>
      <c r="AKW13" s="87"/>
      <c r="AKX13" s="87"/>
      <c r="AKY13" s="87"/>
      <c r="AKZ13" s="87"/>
      <c r="ALA13" s="87"/>
      <c r="ALB13" s="87"/>
      <c r="ALC13" s="87"/>
      <c r="ALD13" s="87"/>
      <c r="ALE13" s="87"/>
      <c r="ALF13" s="87"/>
      <c r="ALG13" s="87"/>
      <c r="ALH13" s="87"/>
      <c r="ALI13" s="87"/>
      <c r="ALJ13" s="87"/>
      <c r="ALK13" s="87"/>
      <c r="ALL13" s="87"/>
      <c r="ALM13" s="87"/>
      <c r="ALN13" s="87"/>
      <c r="ALO13" s="87"/>
      <c r="ALP13" s="87"/>
      <c r="ALQ13" s="87"/>
      <c r="ALR13" s="87"/>
      <c r="ALS13" s="87"/>
      <c r="ALT13" s="87"/>
      <c r="ALU13" s="87"/>
      <c r="ALV13" s="87"/>
      <c r="ALW13" s="87"/>
      <c r="ALX13" s="87"/>
      <c r="ALY13" s="87"/>
      <c r="ALZ13" s="87"/>
      <c r="AMA13" s="87"/>
      <c r="AMB13" s="87"/>
      <c r="AMC13" s="87"/>
      <c r="AMD13" s="87"/>
      <c r="AME13" s="87"/>
      <c r="AMF13" s="87"/>
      <c r="AMG13" s="87"/>
      <c r="AMH13" s="87"/>
      <c r="AMI13" s="87"/>
    </row>
    <row r="14" spans="1:1023" s="162" customFormat="1">
      <c r="A14" s="78">
        <v>9</v>
      </c>
      <c r="B14" s="163" t="s">
        <v>187</v>
      </c>
      <c r="C14" s="164">
        <v>2016</v>
      </c>
      <c r="D14" s="401">
        <v>1199</v>
      </c>
      <c r="E14" s="88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  <c r="IW14" s="87"/>
      <c r="IX14" s="87"/>
      <c r="IY14" s="87"/>
      <c r="IZ14" s="87"/>
      <c r="JA14" s="87"/>
      <c r="JB14" s="87"/>
      <c r="JC14" s="87"/>
      <c r="JD14" s="87"/>
      <c r="JE14" s="87"/>
      <c r="JF14" s="87"/>
      <c r="JG14" s="87"/>
      <c r="JH14" s="87"/>
      <c r="JI14" s="87"/>
      <c r="JJ14" s="87"/>
      <c r="JK14" s="87"/>
      <c r="JL14" s="87"/>
      <c r="JM14" s="87"/>
      <c r="JN14" s="87"/>
      <c r="JO14" s="87"/>
      <c r="JP14" s="87"/>
      <c r="JQ14" s="87"/>
      <c r="JR14" s="87"/>
      <c r="JS14" s="87"/>
      <c r="JT14" s="87"/>
      <c r="JU14" s="87"/>
      <c r="JV14" s="87"/>
      <c r="JW14" s="87"/>
      <c r="JX14" s="87"/>
      <c r="JY14" s="87"/>
      <c r="JZ14" s="87"/>
      <c r="KA14" s="87"/>
      <c r="KB14" s="87"/>
      <c r="KC14" s="87"/>
      <c r="KD14" s="87"/>
      <c r="KE14" s="87"/>
      <c r="KF14" s="87"/>
      <c r="KG14" s="87"/>
      <c r="KH14" s="87"/>
      <c r="KI14" s="87"/>
      <c r="KJ14" s="87"/>
      <c r="KK14" s="87"/>
      <c r="KL14" s="87"/>
      <c r="KM14" s="87"/>
      <c r="KN14" s="87"/>
      <c r="KO14" s="87"/>
      <c r="KP14" s="87"/>
      <c r="KQ14" s="87"/>
      <c r="KR14" s="87"/>
      <c r="KS14" s="87"/>
      <c r="KT14" s="87"/>
      <c r="KU14" s="87"/>
      <c r="KV14" s="87"/>
      <c r="KW14" s="87"/>
      <c r="KX14" s="87"/>
      <c r="KY14" s="87"/>
      <c r="KZ14" s="87"/>
      <c r="LA14" s="87"/>
      <c r="LB14" s="87"/>
      <c r="LC14" s="87"/>
      <c r="LD14" s="87"/>
      <c r="LE14" s="87"/>
      <c r="LF14" s="87"/>
      <c r="LG14" s="87"/>
      <c r="LH14" s="87"/>
      <c r="LI14" s="87"/>
      <c r="LJ14" s="87"/>
      <c r="LK14" s="87"/>
      <c r="LL14" s="87"/>
      <c r="LM14" s="87"/>
      <c r="LN14" s="87"/>
      <c r="LO14" s="87"/>
      <c r="LP14" s="87"/>
      <c r="LQ14" s="87"/>
      <c r="LR14" s="87"/>
      <c r="LS14" s="87"/>
      <c r="LT14" s="87"/>
      <c r="LU14" s="87"/>
      <c r="LV14" s="87"/>
      <c r="LW14" s="87"/>
      <c r="LX14" s="87"/>
      <c r="LY14" s="87"/>
      <c r="LZ14" s="87"/>
      <c r="MA14" s="87"/>
      <c r="MB14" s="87"/>
      <c r="MC14" s="87"/>
      <c r="MD14" s="87"/>
      <c r="ME14" s="87"/>
      <c r="MF14" s="87"/>
      <c r="MG14" s="87"/>
      <c r="MH14" s="87"/>
      <c r="MI14" s="87"/>
      <c r="MJ14" s="87"/>
      <c r="MK14" s="87"/>
      <c r="ML14" s="87"/>
      <c r="MM14" s="87"/>
      <c r="MN14" s="87"/>
      <c r="MO14" s="87"/>
      <c r="MP14" s="87"/>
      <c r="MQ14" s="87"/>
      <c r="MR14" s="87"/>
      <c r="MS14" s="87"/>
      <c r="MT14" s="87"/>
      <c r="MU14" s="87"/>
      <c r="MV14" s="87"/>
      <c r="MW14" s="87"/>
      <c r="MX14" s="87"/>
      <c r="MY14" s="87"/>
      <c r="MZ14" s="87"/>
      <c r="NA14" s="87"/>
      <c r="NB14" s="87"/>
      <c r="NC14" s="87"/>
      <c r="ND14" s="87"/>
      <c r="NE14" s="87"/>
      <c r="NF14" s="87"/>
      <c r="NG14" s="87"/>
      <c r="NH14" s="87"/>
      <c r="NI14" s="87"/>
      <c r="NJ14" s="87"/>
      <c r="NK14" s="87"/>
      <c r="NL14" s="87"/>
      <c r="NM14" s="87"/>
      <c r="NN14" s="87"/>
      <c r="NO14" s="87"/>
      <c r="NP14" s="87"/>
      <c r="NQ14" s="87"/>
      <c r="NR14" s="87"/>
      <c r="NS14" s="87"/>
      <c r="NT14" s="87"/>
      <c r="NU14" s="87"/>
      <c r="NV14" s="87"/>
      <c r="NW14" s="87"/>
      <c r="NX14" s="87"/>
      <c r="NY14" s="87"/>
      <c r="NZ14" s="87"/>
      <c r="OA14" s="87"/>
      <c r="OB14" s="87"/>
      <c r="OC14" s="87"/>
      <c r="OD14" s="87"/>
      <c r="OE14" s="87"/>
      <c r="OF14" s="87"/>
      <c r="OG14" s="87"/>
      <c r="OH14" s="87"/>
      <c r="OI14" s="87"/>
      <c r="OJ14" s="87"/>
      <c r="OK14" s="87"/>
      <c r="OL14" s="87"/>
      <c r="OM14" s="87"/>
      <c r="ON14" s="87"/>
      <c r="OO14" s="87"/>
      <c r="OP14" s="87"/>
      <c r="OQ14" s="87"/>
      <c r="OR14" s="87"/>
      <c r="OS14" s="87"/>
      <c r="OT14" s="87"/>
      <c r="OU14" s="87"/>
      <c r="OV14" s="87"/>
      <c r="OW14" s="87"/>
      <c r="OX14" s="87"/>
      <c r="OY14" s="87"/>
      <c r="OZ14" s="87"/>
      <c r="PA14" s="87"/>
      <c r="PB14" s="87"/>
      <c r="PC14" s="87"/>
      <c r="PD14" s="87"/>
      <c r="PE14" s="87"/>
      <c r="PF14" s="87"/>
      <c r="PG14" s="87"/>
      <c r="PH14" s="87"/>
      <c r="PI14" s="87"/>
      <c r="PJ14" s="87"/>
      <c r="PK14" s="87"/>
      <c r="PL14" s="87"/>
      <c r="PM14" s="87"/>
      <c r="PN14" s="87"/>
      <c r="PO14" s="87"/>
      <c r="PP14" s="87"/>
      <c r="PQ14" s="87"/>
      <c r="PR14" s="87"/>
      <c r="PS14" s="87"/>
      <c r="PT14" s="87"/>
      <c r="PU14" s="87"/>
      <c r="PV14" s="87"/>
      <c r="PW14" s="87"/>
      <c r="PX14" s="87"/>
      <c r="PY14" s="87"/>
      <c r="PZ14" s="87"/>
      <c r="QA14" s="87"/>
      <c r="QB14" s="87"/>
      <c r="QC14" s="87"/>
      <c r="QD14" s="87"/>
      <c r="QE14" s="87"/>
      <c r="QF14" s="87"/>
      <c r="QG14" s="87"/>
      <c r="QH14" s="87"/>
      <c r="QI14" s="87"/>
      <c r="QJ14" s="87"/>
      <c r="QK14" s="87"/>
      <c r="QL14" s="87"/>
      <c r="QM14" s="87"/>
      <c r="QN14" s="87"/>
      <c r="QO14" s="87"/>
      <c r="QP14" s="87"/>
      <c r="QQ14" s="87"/>
      <c r="QR14" s="87"/>
      <c r="QS14" s="87"/>
      <c r="QT14" s="87"/>
      <c r="QU14" s="87"/>
      <c r="QV14" s="87"/>
      <c r="QW14" s="87"/>
      <c r="QX14" s="87"/>
      <c r="QY14" s="87"/>
      <c r="QZ14" s="87"/>
      <c r="RA14" s="87"/>
      <c r="RB14" s="87"/>
      <c r="RC14" s="87"/>
      <c r="RD14" s="87"/>
      <c r="RE14" s="87"/>
      <c r="RF14" s="87"/>
      <c r="RG14" s="87"/>
      <c r="RH14" s="87"/>
      <c r="RI14" s="87"/>
      <c r="RJ14" s="87"/>
      <c r="RK14" s="87"/>
      <c r="RL14" s="87"/>
      <c r="RM14" s="87"/>
      <c r="RN14" s="87"/>
      <c r="RO14" s="87"/>
      <c r="RP14" s="87"/>
      <c r="RQ14" s="87"/>
      <c r="RR14" s="87"/>
      <c r="RS14" s="87"/>
      <c r="RT14" s="87"/>
      <c r="RU14" s="87"/>
      <c r="RV14" s="87"/>
      <c r="RW14" s="87"/>
      <c r="RX14" s="87"/>
      <c r="RY14" s="87"/>
      <c r="RZ14" s="87"/>
      <c r="SA14" s="87"/>
      <c r="SB14" s="87"/>
      <c r="SC14" s="87"/>
      <c r="SD14" s="87"/>
      <c r="SE14" s="87"/>
      <c r="SF14" s="87"/>
      <c r="SG14" s="87"/>
      <c r="SH14" s="87"/>
      <c r="SI14" s="87"/>
      <c r="SJ14" s="87"/>
      <c r="SK14" s="87"/>
      <c r="SL14" s="87"/>
      <c r="SM14" s="87"/>
      <c r="SN14" s="87"/>
      <c r="SO14" s="87"/>
      <c r="SP14" s="87"/>
      <c r="SQ14" s="87"/>
      <c r="SR14" s="87"/>
      <c r="SS14" s="87"/>
      <c r="ST14" s="87"/>
      <c r="SU14" s="87"/>
      <c r="SV14" s="87"/>
      <c r="SW14" s="87"/>
      <c r="SX14" s="87"/>
      <c r="SY14" s="87"/>
      <c r="SZ14" s="87"/>
      <c r="TA14" s="87"/>
      <c r="TB14" s="87"/>
      <c r="TC14" s="87"/>
      <c r="TD14" s="87"/>
      <c r="TE14" s="87"/>
      <c r="TF14" s="87"/>
      <c r="TG14" s="87"/>
      <c r="TH14" s="87"/>
      <c r="TI14" s="87"/>
      <c r="TJ14" s="87"/>
      <c r="TK14" s="87"/>
      <c r="TL14" s="87"/>
      <c r="TM14" s="87"/>
      <c r="TN14" s="87"/>
      <c r="TO14" s="87"/>
      <c r="TP14" s="87"/>
      <c r="TQ14" s="87"/>
      <c r="TR14" s="87"/>
      <c r="TS14" s="87"/>
      <c r="TT14" s="87"/>
      <c r="TU14" s="87"/>
      <c r="TV14" s="87"/>
      <c r="TW14" s="87"/>
      <c r="TX14" s="87"/>
      <c r="TY14" s="87"/>
      <c r="TZ14" s="87"/>
      <c r="UA14" s="87"/>
      <c r="UB14" s="87"/>
      <c r="UC14" s="87"/>
      <c r="UD14" s="87"/>
      <c r="UE14" s="87"/>
      <c r="UF14" s="87"/>
      <c r="UG14" s="87"/>
      <c r="UH14" s="87"/>
      <c r="UI14" s="87"/>
      <c r="UJ14" s="87"/>
      <c r="UK14" s="87"/>
      <c r="UL14" s="87"/>
      <c r="UM14" s="87"/>
      <c r="UN14" s="87"/>
      <c r="UO14" s="87"/>
      <c r="UP14" s="87"/>
      <c r="UQ14" s="87"/>
      <c r="UR14" s="87"/>
      <c r="US14" s="87"/>
      <c r="UT14" s="87"/>
      <c r="UU14" s="87"/>
      <c r="UV14" s="87"/>
      <c r="UW14" s="87"/>
      <c r="UX14" s="87"/>
      <c r="UY14" s="87"/>
      <c r="UZ14" s="87"/>
      <c r="VA14" s="87"/>
      <c r="VB14" s="87"/>
      <c r="VC14" s="87"/>
      <c r="VD14" s="87"/>
      <c r="VE14" s="87"/>
      <c r="VF14" s="87"/>
      <c r="VG14" s="87"/>
      <c r="VH14" s="87"/>
      <c r="VI14" s="87"/>
      <c r="VJ14" s="87"/>
      <c r="VK14" s="87"/>
      <c r="VL14" s="87"/>
      <c r="VM14" s="87"/>
      <c r="VN14" s="87"/>
      <c r="VO14" s="87"/>
      <c r="VP14" s="87"/>
      <c r="VQ14" s="87"/>
      <c r="VR14" s="87"/>
      <c r="VS14" s="87"/>
      <c r="VT14" s="87"/>
      <c r="VU14" s="87"/>
      <c r="VV14" s="87"/>
      <c r="VW14" s="87"/>
      <c r="VX14" s="87"/>
      <c r="VY14" s="87"/>
      <c r="VZ14" s="87"/>
      <c r="WA14" s="87"/>
      <c r="WB14" s="87"/>
      <c r="WC14" s="87"/>
      <c r="WD14" s="87"/>
      <c r="WE14" s="87"/>
      <c r="WF14" s="87"/>
      <c r="WG14" s="87"/>
      <c r="WH14" s="87"/>
      <c r="WI14" s="87"/>
      <c r="WJ14" s="87"/>
      <c r="WK14" s="87"/>
      <c r="WL14" s="87"/>
      <c r="WM14" s="87"/>
      <c r="WN14" s="87"/>
      <c r="WO14" s="87"/>
      <c r="WP14" s="87"/>
      <c r="WQ14" s="87"/>
      <c r="WR14" s="87"/>
      <c r="WS14" s="87"/>
      <c r="WT14" s="87"/>
      <c r="WU14" s="87"/>
      <c r="WV14" s="87"/>
      <c r="WW14" s="87"/>
      <c r="WX14" s="87"/>
      <c r="WY14" s="87"/>
      <c r="WZ14" s="87"/>
      <c r="XA14" s="87"/>
      <c r="XB14" s="87"/>
      <c r="XC14" s="87"/>
      <c r="XD14" s="87"/>
      <c r="XE14" s="87"/>
      <c r="XF14" s="87"/>
      <c r="XG14" s="87"/>
      <c r="XH14" s="87"/>
      <c r="XI14" s="87"/>
      <c r="XJ14" s="87"/>
      <c r="XK14" s="87"/>
      <c r="XL14" s="87"/>
      <c r="XM14" s="87"/>
      <c r="XN14" s="87"/>
      <c r="XO14" s="87"/>
      <c r="XP14" s="87"/>
      <c r="XQ14" s="87"/>
      <c r="XR14" s="87"/>
      <c r="XS14" s="87"/>
      <c r="XT14" s="87"/>
      <c r="XU14" s="87"/>
      <c r="XV14" s="87"/>
      <c r="XW14" s="87"/>
      <c r="XX14" s="87"/>
      <c r="XY14" s="87"/>
      <c r="XZ14" s="87"/>
      <c r="YA14" s="87"/>
      <c r="YB14" s="87"/>
      <c r="YC14" s="87"/>
      <c r="YD14" s="87"/>
      <c r="YE14" s="87"/>
      <c r="YF14" s="87"/>
      <c r="YG14" s="87"/>
      <c r="YH14" s="87"/>
      <c r="YI14" s="87"/>
      <c r="YJ14" s="87"/>
      <c r="YK14" s="87"/>
      <c r="YL14" s="87"/>
      <c r="YM14" s="87"/>
      <c r="YN14" s="87"/>
      <c r="YO14" s="87"/>
      <c r="YP14" s="87"/>
      <c r="YQ14" s="87"/>
      <c r="YR14" s="87"/>
      <c r="YS14" s="87"/>
      <c r="YT14" s="87"/>
      <c r="YU14" s="87"/>
      <c r="YV14" s="87"/>
      <c r="YW14" s="87"/>
      <c r="YX14" s="87"/>
      <c r="YY14" s="87"/>
      <c r="YZ14" s="87"/>
      <c r="ZA14" s="87"/>
      <c r="ZB14" s="87"/>
      <c r="ZC14" s="87"/>
      <c r="ZD14" s="87"/>
      <c r="ZE14" s="87"/>
      <c r="ZF14" s="87"/>
      <c r="ZG14" s="87"/>
      <c r="ZH14" s="87"/>
      <c r="ZI14" s="87"/>
      <c r="ZJ14" s="87"/>
      <c r="ZK14" s="87"/>
      <c r="ZL14" s="87"/>
      <c r="ZM14" s="87"/>
      <c r="ZN14" s="87"/>
      <c r="ZO14" s="87"/>
      <c r="ZP14" s="87"/>
      <c r="ZQ14" s="87"/>
      <c r="ZR14" s="87"/>
      <c r="ZS14" s="87"/>
      <c r="ZT14" s="87"/>
      <c r="ZU14" s="87"/>
      <c r="ZV14" s="87"/>
      <c r="ZW14" s="87"/>
      <c r="ZX14" s="87"/>
      <c r="ZY14" s="87"/>
      <c r="ZZ14" s="87"/>
      <c r="AAA14" s="87"/>
      <c r="AAB14" s="87"/>
      <c r="AAC14" s="87"/>
      <c r="AAD14" s="87"/>
      <c r="AAE14" s="87"/>
      <c r="AAF14" s="87"/>
      <c r="AAG14" s="87"/>
      <c r="AAH14" s="87"/>
      <c r="AAI14" s="87"/>
      <c r="AAJ14" s="87"/>
      <c r="AAK14" s="87"/>
      <c r="AAL14" s="87"/>
      <c r="AAM14" s="87"/>
      <c r="AAN14" s="87"/>
      <c r="AAO14" s="87"/>
      <c r="AAP14" s="87"/>
      <c r="AAQ14" s="87"/>
      <c r="AAR14" s="87"/>
      <c r="AAS14" s="87"/>
      <c r="AAT14" s="87"/>
      <c r="AAU14" s="87"/>
      <c r="AAV14" s="87"/>
      <c r="AAW14" s="87"/>
      <c r="AAX14" s="87"/>
      <c r="AAY14" s="87"/>
      <c r="AAZ14" s="87"/>
      <c r="ABA14" s="87"/>
      <c r="ABB14" s="87"/>
      <c r="ABC14" s="87"/>
      <c r="ABD14" s="87"/>
      <c r="ABE14" s="87"/>
      <c r="ABF14" s="87"/>
      <c r="ABG14" s="87"/>
      <c r="ABH14" s="87"/>
      <c r="ABI14" s="87"/>
      <c r="ABJ14" s="87"/>
      <c r="ABK14" s="87"/>
      <c r="ABL14" s="87"/>
      <c r="ABM14" s="87"/>
      <c r="ABN14" s="87"/>
      <c r="ABO14" s="87"/>
      <c r="ABP14" s="87"/>
      <c r="ABQ14" s="87"/>
      <c r="ABR14" s="87"/>
      <c r="ABS14" s="87"/>
      <c r="ABT14" s="87"/>
      <c r="ABU14" s="87"/>
      <c r="ABV14" s="87"/>
      <c r="ABW14" s="87"/>
      <c r="ABX14" s="87"/>
      <c r="ABY14" s="87"/>
      <c r="ABZ14" s="87"/>
      <c r="ACA14" s="87"/>
      <c r="ACB14" s="87"/>
      <c r="ACC14" s="87"/>
      <c r="ACD14" s="87"/>
      <c r="ACE14" s="87"/>
      <c r="ACF14" s="87"/>
      <c r="ACG14" s="87"/>
      <c r="ACH14" s="87"/>
      <c r="ACI14" s="87"/>
      <c r="ACJ14" s="87"/>
      <c r="ACK14" s="87"/>
      <c r="ACL14" s="87"/>
      <c r="ACM14" s="87"/>
      <c r="ACN14" s="87"/>
      <c r="ACO14" s="87"/>
      <c r="ACP14" s="87"/>
      <c r="ACQ14" s="87"/>
      <c r="ACR14" s="87"/>
      <c r="ACS14" s="87"/>
      <c r="ACT14" s="87"/>
      <c r="ACU14" s="87"/>
      <c r="ACV14" s="87"/>
      <c r="ACW14" s="87"/>
      <c r="ACX14" s="87"/>
      <c r="ACY14" s="87"/>
      <c r="ACZ14" s="87"/>
      <c r="ADA14" s="87"/>
      <c r="ADB14" s="87"/>
      <c r="ADC14" s="87"/>
      <c r="ADD14" s="87"/>
      <c r="ADE14" s="87"/>
      <c r="ADF14" s="87"/>
      <c r="ADG14" s="87"/>
      <c r="ADH14" s="87"/>
      <c r="ADI14" s="87"/>
      <c r="ADJ14" s="87"/>
      <c r="ADK14" s="87"/>
      <c r="ADL14" s="87"/>
      <c r="ADM14" s="87"/>
      <c r="ADN14" s="87"/>
      <c r="ADO14" s="87"/>
      <c r="ADP14" s="87"/>
      <c r="ADQ14" s="87"/>
      <c r="ADR14" s="87"/>
      <c r="ADS14" s="87"/>
      <c r="ADT14" s="87"/>
      <c r="ADU14" s="87"/>
      <c r="ADV14" s="87"/>
      <c r="ADW14" s="87"/>
      <c r="ADX14" s="87"/>
      <c r="ADY14" s="87"/>
      <c r="ADZ14" s="87"/>
      <c r="AEA14" s="87"/>
      <c r="AEB14" s="87"/>
      <c r="AEC14" s="87"/>
      <c r="AED14" s="87"/>
      <c r="AEE14" s="87"/>
      <c r="AEF14" s="87"/>
      <c r="AEG14" s="87"/>
      <c r="AEH14" s="87"/>
      <c r="AEI14" s="87"/>
      <c r="AEJ14" s="87"/>
      <c r="AEK14" s="87"/>
      <c r="AEL14" s="87"/>
      <c r="AEM14" s="87"/>
      <c r="AEN14" s="87"/>
      <c r="AEO14" s="87"/>
      <c r="AEP14" s="87"/>
      <c r="AEQ14" s="87"/>
      <c r="AER14" s="87"/>
      <c r="AES14" s="87"/>
      <c r="AET14" s="87"/>
      <c r="AEU14" s="87"/>
      <c r="AEV14" s="87"/>
      <c r="AEW14" s="87"/>
      <c r="AEX14" s="87"/>
      <c r="AEY14" s="87"/>
      <c r="AEZ14" s="87"/>
      <c r="AFA14" s="87"/>
      <c r="AFB14" s="87"/>
      <c r="AFC14" s="87"/>
      <c r="AFD14" s="87"/>
      <c r="AFE14" s="87"/>
      <c r="AFF14" s="87"/>
      <c r="AFG14" s="87"/>
      <c r="AFH14" s="87"/>
      <c r="AFI14" s="87"/>
      <c r="AFJ14" s="87"/>
      <c r="AFK14" s="87"/>
      <c r="AFL14" s="87"/>
      <c r="AFM14" s="87"/>
      <c r="AFN14" s="87"/>
      <c r="AFO14" s="87"/>
      <c r="AFP14" s="87"/>
      <c r="AFQ14" s="87"/>
      <c r="AFR14" s="87"/>
      <c r="AFS14" s="87"/>
      <c r="AFT14" s="87"/>
      <c r="AFU14" s="87"/>
      <c r="AFV14" s="87"/>
      <c r="AFW14" s="87"/>
      <c r="AFX14" s="87"/>
      <c r="AFY14" s="87"/>
      <c r="AFZ14" s="87"/>
      <c r="AGA14" s="87"/>
      <c r="AGB14" s="87"/>
      <c r="AGC14" s="87"/>
      <c r="AGD14" s="87"/>
      <c r="AGE14" s="87"/>
      <c r="AGF14" s="87"/>
      <c r="AGG14" s="87"/>
      <c r="AGH14" s="87"/>
      <c r="AGI14" s="87"/>
      <c r="AGJ14" s="87"/>
      <c r="AGK14" s="87"/>
      <c r="AGL14" s="87"/>
      <c r="AGM14" s="87"/>
      <c r="AGN14" s="87"/>
      <c r="AGO14" s="87"/>
      <c r="AGP14" s="87"/>
      <c r="AGQ14" s="87"/>
      <c r="AGR14" s="87"/>
      <c r="AGS14" s="87"/>
      <c r="AGT14" s="87"/>
      <c r="AGU14" s="87"/>
      <c r="AGV14" s="87"/>
      <c r="AGW14" s="87"/>
      <c r="AGX14" s="87"/>
      <c r="AGY14" s="87"/>
      <c r="AGZ14" s="87"/>
      <c r="AHA14" s="87"/>
      <c r="AHB14" s="87"/>
      <c r="AHC14" s="87"/>
      <c r="AHD14" s="87"/>
      <c r="AHE14" s="87"/>
      <c r="AHF14" s="87"/>
      <c r="AHG14" s="87"/>
      <c r="AHH14" s="87"/>
      <c r="AHI14" s="87"/>
      <c r="AHJ14" s="87"/>
      <c r="AHK14" s="87"/>
      <c r="AHL14" s="87"/>
      <c r="AHM14" s="87"/>
      <c r="AHN14" s="87"/>
      <c r="AHO14" s="87"/>
      <c r="AHP14" s="87"/>
      <c r="AHQ14" s="87"/>
      <c r="AHR14" s="87"/>
      <c r="AHS14" s="87"/>
      <c r="AHT14" s="87"/>
      <c r="AHU14" s="87"/>
      <c r="AHV14" s="87"/>
      <c r="AHW14" s="87"/>
      <c r="AHX14" s="87"/>
      <c r="AHY14" s="87"/>
      <c r="AHZ14" s="87"/>
      <c r="AIA14" s="87"/>
      <c r="AIB14" s="87"/>
      <c r="AIC14" s="87"/>
      <c r="AID14" s="87"/>
      <c r="AIE14" s="87"/>
      <c r="AIF14" s="87"/>
      <c r="AIG14" s="87"/>
      <c r="AIH14" s="87"/>
      <c r="AII14" s="87"/>
      <c r="AIJ14" s="87"/>
      <c r="AIK14" s="87"/>
      <c r="AIL14" s="87"/>
      <c r="AIM14" s="87"/>
      <c r="AIN14" s="87"/>
      <c r="AIO14" s="87"/>
      <c r="AIP14" s="87"/>
      <c r="AIQ14" s="87"/>
      <c r="AIR14" s="87"/>
      <c r="AIS14" s="87"/>
      <c r="AIT14" s="87"/>
      <c r="AIU14" s="87"/>
      <c r="AIV14" s="87"/>
      <c r="AIW14" s="87"/>
      <c r="AIX14" s="87"/>
      <c r="AIY14" s="87"/>
      <c r="AIZ14" s="87"/>
      <c r="AJA14" s="87"/>
      <c r="AJB14" s="87"/>
      <c r="AJC14" s="87"/>
      <c r="AJD14" s="87"/>
      <c r="AJE14" s="87"/>
      <c r="AJF14" s="87"/>
      <c r="AJG14" s="87"/>
      <c r="AJH14" s="87"/>
      <c r="AJI14" s="87"/>
      <c r="AJJ14" s="87"/>
      <c r="AJK14" s="87"/>
      <c r="AJL14" s="87"/>
      <c r="AJM14" s="87"/>
      <c r="AJN14" s="87"/>
      <c r="AJO14" s="87"/>
      <c r="AJP14" s="87"/>
      <c r="AJQ14" s="87"/>
      <c r="AJR14" s="87"/>
      <c r="AJS14" s="87"/>
      <c r="AJT14" s="87"/>
      <c r="AJU14" s="87"/>
      <c r="AJV14" s="87"/>
      <c r="AJW14" s="87"/>
      <c r="AJX14" s="87"/>
      <c r="AJY14" s="87"/>
      <c r="AJZ14" s="87"/>
      <c r="AKA14" s="87"/>
      <c r="AKB14" s="87"/>
      <c r="AKC14" s="87"/>
      <c r="AKD14" s="87"/>
      <c r="AKE14" s="87"/>
      <c r="AKF14" s="87"/>
      <c r="AKG14" s="87"/>
      <c r="AKH14" s="87"/>
      <c r="AKI14" s="87"/>
      <c r="AKJ14" s="87"/>
      <c r="AKK14" s="87"/>
      <c r="AKL14" s="87"/>
      <c r="AKM14" s="87"/>
      <c r="AKN14" s="87"/>
      <c r="AKO14" s="87"/>
      <c r="AKP14" s="87"/>
      <c r="AKQ14" s="87"/>
      <c r="AKR14" s="87"/>
      <c r="AKS14" s="87"/>
      <c r="AKT14" s="87"/>
      <c r="AKU14" s="87"/>
      <c r="AKV14" s="87"/>
      <c r="AKW14" s="87"/>
      <c r="AKX14" s="87"/>
      <c r="AKY14" s="87"/>
      <c r="AKZ14" s="87"/>
      <c r="ALA14" s="87"/>
      <c r="ALB14" s="87"/>
      <c r="ALC14" s="87"/>
      <c r="ALD14" s="87"/>
      <c r="ALE14" s="87"/>
      <c r="ALF14" s="87"/>
      <c r="ALG14" s="87"/>
      <c r="ALH14" s="87"/>
      <c r="ALI14" s="87"/>
      <c r="ALJ14" s="87"/>
      <c r="ALK14" s="87"/>
      <c r="ALL14" s="87"/>
      <c r="ALM14" s="87"/>
      <c r="ALN14" s="87"/>
      <c r="ALO14" s="87"/>
      <c r="ALP14" s="87"/>
      <c r="ALQ14" s="87"/>
      <c r="ALR14" s="87"/>
      <c r="ALS14" s="87"/>
      <c r="ALT14" s="87"/>
      <c r="ALU14" s="87"/>
      <c r="ALV14" s="87"/>
      <c r="ALW14" s="87"/>
      <c r="ALX14" s="87"/>
      <c r="ALY14" s="87"/>
      <c r="ALZ14" s="87"/>
      <c r="AMA14" s="87"/>
      <c r="AMB14" s="87"/>
      <c r="AMC14" s="87"/>
      <c r="AMD14" s="87"/>
      <c r="AME14" s="87"/>
      <c r="AMF14" s="87"/>
      <c r="AMG14" s="87"/>
      <c r="AMH14" s="87"/>
      <c r="AMI14" s="87"/>
    </row>
    <row r="15" spans="1:1023" s="162" customFormat="1">
      <c r="A15" s="78">
        <v>10</v>
      </c>
      <c r="B15" s="163" t="s">
        <v>128</v>
      </c>
      <c r="C15" s="164">
        <v>2016</v>
      </c>
      <c r="D15" s="401">
        <v>539</v>
      </c>
      <c r="E15" s="88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  <c r="IW15" s="87"/>
      <c r="IX15" s="87"/>
      <c r="IY15" s="87"/>
      <c r="IZ15" s="87"/>
      <c r="JA15" s="87"/>
      <c r="JB15" s="87"/>
      <c r="JC15" s="87"/>
      <c r="JD15" s="87"/>
      <c r="JE15" s="87"/>
      <c r="JF15" s="87"/>
      <c r="JG15" s="87"/>
      <c r="JH15" s="87"/>
      <c r="JI15" s="87"/>
      <c r="JJ15" s="87"/>
      <c r="JK15" s="87"/>
      <c r="JL15" s="87"/>
      <c r="JM15" s="87"/>
      <c r="JN15" s="87"/>
      <c r="JO15" s="87"/>
      <c r="JP15" s="87"/>
      <c r="JQ15" s="87"/>
      <c r="JR15" s="87"/>
      <c r="JS15" s="87"/>
      <c r="JT15" s="87"/>
      <c r="JU15" s="87"/>
      <c r="JV15" s="87"/>
      <c r="JW15" s="87"/>
      <c r="JX15" s="87"/>
      <c r="JY15" s="87"/>
      <c r="JZ15" s="87"/>
      <c r="KA15" s="87"/>
      <c r="KB15" s="87"/>
      <c r="KC15" s="87"/>
      <c r="KD15" s="87"/>
      <c r="KE15" s="87"/>
      <c r="KF15" s="87"/>
      <c r="KG15" s="87"/>
      <c r="KH15" s="87"/>
      <c r="KI15" s="87"/>
      <c r="KJ15" s="87"/>
      <c r="KK15" s="87"/>
      <c r="KL15" s="87"/>
      <c r="KM15" s="87"/>
      <c r="KN15" s="87"/>
      <c r="KO15" s="87"/>
      <c r="KP15" s="87"/>
      <c r="KQ15" s="87"/>
      <c r="KR15" s="87"/>
      <c r="KS15" s="87"/>
      <c r="KT15" s="87"/>
      <c r="KU15" s="87"/>
      <c r="KV15" s="87"/>
      <c r="KW15" s="87"/>
      <c r="KX15" s="87"/>
      <c r="KY15" s="87"/>
      <c r="KZ15" s="87"/>
      <c r="LA15" s="87"/>
      <c r="LB15" s="87"/>
      <c r="LC15" s="87"/>
      <c r="LD15" s="87"/>
      <c r="LE15" s="87"/>
      <c r="LF15" s="87"/>
      <c r="LG15" s="87"/>
      <c r="LH15" s="87"/>
      <c r="LI15" s="87"/>
      <c r="LJ15" s="87"/>
      <c r="LK15" s="87"/>
      <c r="LL15" s="87"/>
      <c r="LM15" s="87"/>
      <c r="LN15" s="87"/>
      <c r="LO15" s="87"/>
      <c r="LP15" s="87"/>
      <c r="LQ15" s="87"/>
      <c r="LR15" s="87"/>
      <c r="LS15" s="87"/>
      <c r="LT15" s="87"/>
      <c r="LU15" s="87"/>
      <c r="LV15" s="87"/>
      <c r="LW15" s="87"/>
      <c r="LX15" s="87"/>
      <c r="LY15" s="87"/>
      <c r="LZ15" s="87"/>
      <c r="MA15" s="87"/>
      <c r="MB15" s="87"/>
      <c r="MC15" s="87"/>
      <c r="MD15" s="87"/>
      <c r="ME15" s="87"/>
      <c r="MF15" s="87"/>
      <c r="MG15" s="87"/>
      <c r="MH15" s="87"/>
      <c r="MI15" s="87"/>
      <c r="MJ15" s="87"/>
      <c r="MK15" s="87"/>
      <c r="ML15" s="87"/>
      <c r="MM15" s="87"/>
      <c r="MN15" s="87"/>
      <c r="MO15" s="87"/>
      <c r="MP15" s="87"/>
      <c r="MQ15" s="87"/>
      <c r="MR15" s="87"/>
      <c r="MS15" s="87"/>
      <c r="MT15" s="87"/>
      <c r="MU15" s="87"/>
      <c r="MV15" s="87"/>
      <c r="MW15" s="87"/>
      <c r="MX15" s="87"/>
      <c r="MY15" s="87"/>
      <c r="MZ15" s="87"/>
      <c r="NA15" s="87"/>
      <c r="NB15" s="87"/>
      <c r="NC15" s="87"/>
      <c r="ND15" s="87"/>
      <c r="NE15" s="87"/>
      <c r="NF15" s="87"/>
      <c r="NG15" s="87"/>
      <c r="NH15" s="87"/>
      <c r="NI15" s="87"/>
      <c r="NJ15" s="87"/>
      <c r="NK15" s="87"/>
      <c r="NL15" s="87"/>
      <c r="NM15" s="87"/>
      <c r="NN15" s="87"/>
      <c r="NO15" s="87"/>
      <c r="NP15" s="87"/>
      <c r="NQ15" s="87"/>
      <c r="NR15" s="87"/>
      <c r="NS15" s="87"/>
      <c r="NT15" s="87"/>
      <c r="NU15" s="87"/>
      <c r="NV15" s="87"/>
      <c r="NW15" s="87"/>
      <c r="NX15" s="87"/>
      <c r="NY15" s="87"/>
      <c r="NZ15" s="87"/>
      <c r="OA15" s="87"/>
      <c r="OB15" s="87"/>
      <c r="OC15" s="87"/>
      <c r="OD15" s="87"/>
      <c r="OE15" s="87"/>
      <c r="OF15" s="87"/>
      <c r="OG15" s="87"/>
      <c r="OH15" s="87"/>
      <c r="OI15" s="87"/>
      <c r="OJ15" s="87"/>
      <c r="OK15" s="87"/>
      <c r="OL15" s="87"/>
      <c r="OM15" s="87"/>
      <c r="ON15" s="87"/>
      <c r="OO15" s="87"/>
      <c r="OP15" s="87"/>
      <c r="OQ15" s="87"/>
      <c r="OR15" s="87"/>
      <c r="OS15" s="87"/>
      <c r="OT15" s="87"/>
      <c r="OU15" s="87"/>
      <c r="OV15" s="87"/>
      <c r="OW15" s="87"/>
      <c r="OX15" s="87"/>
      <c r="OY15" s="87"/>
      <c r="OZ15" s="87"/>
      <c r="PA15" s="87"/>
      <c r="PB15" s="87"/>
      <c r="PC15" s="87"/>
      <c r="PD15" s="87"/>
      <c r="PE15" s="87"/>
      <c r="PF15" s="87"/>
      <c r="PG15" s="87"/>
      <c r="PH15" s="87"/>
      <c r="PI15" s="87"/>
      <c r="PJ15" s="87"/>
      <c r="PK15" s="87"/>
      <c r="PL15" s="87"/>
      <c r="PM15" s="87"/>
      <c r="PN15" s="87"/>
      <c r="PO15" s="87"/>
      <c r="PP15" s="87"/>
      <c r="PQ15" s="87"/>
      <c r="PR15" s="87"/>
      <c r="PS15" s="87"/>
      <c r="PT15" s="87"/>
      <c r="PU15" s="87"/>
      <c r="PV15" s="87"/>
      <c r="PW15" s="87"/>
      <c r="PX15" s="87"/>
      <c r="PY15" s="87"/>
      <c r="PZ15" s="87"/>
      <c r="QA15" s="87"/>
      <c r="QB15" s="87"/>
      <c r="QC15" s="87"/>
      <c r="QD15" s="87"/>
      <c r="QE15" s="87"/>
      <c r="QF15" s="87"/>
      <c r="QG15" s="87"/>
      <c r="QH15" s="87"/>
      <c r="QI15" s="87"/>
      <c r="QJ15" s="87"/>
      <c r="QK15" s="87"/>
      <c r="QL15" s="87"/>
      <c r="QM15" s="87"/>
      <c r="QN15" s="87"/>
      <c r="QO15" s="87"/>
      <c r="QP15" s="87"/>
      <c r="QQ15" s="87"/>
      <c r="QR15" s="87"/>
      <c r="QS15" s="87"/>
      <c r="QT15" s="87"/>
      <c r="QU15" s="87"/>
      <c r="QV15" s="87"/>
      <c r="QW15" s="87"/>
      <c r="QX15" s="87"/>
      <c r="QY15" s="87"/>
      <c r="QZ15" s="87"/>
      <c r="RA15" s="87"/>
      <c r="RB15" s="87"/>
      <c r="RC15" s="87"/>
      <c r="RD15" s="87"/>
      <c r="RE15" s="87"/>
      <c r="RF15" s="87"/>
      <c r="RG15" s="87"/>
      <c r="RH15" s="87"/>
      <c r="RI15" s="87"/>
      <c r="RJ15" s="87"/>
      <c r="RK15" s="87"/>
      <c r="RL15" s="87"/>
      <c r="RM15" s="87"/>
      <c r="RN15" s="87"/>
      <c r="RO15" s="87"/>
      <c r="RP15" s="87"/>
      <c r="RQ15" s="87"/>
      <c r="RR15" s="87"/>
      <c r="RS15" s="87"/>
      <c r="RT15" s="87"/>
      <c r="RU15" s="87"/>
      <c r="RV15" s="87"/>
      <c r="RW15" s="87"/>
      <c r="RX15" s="87"/>
      <c r="RY15" s="87"/>
      <c r="RZ15" s="87"/>
      <c r="SA15" s="87"/>
      <c r="SB15" s="87"/>
      <c r="SC15" s="87"/>
      <c r="SD15" s="87"/>
      <c r="SE15" s="87"/>
      <c r="SF15" s="87"/>
      <c r="SG15" s="87"/>
      <c r="SH15" s="87"/>
      <c r="SI15" s="87"/>
      <c r="SJ15" s="87"/>
      <c r="SK15" s="87"/>
      <c r="SL15" s="87"/>
      <c r="SM15" s="87"/>
      <c r="SN15" s="87"/>
      <c r="SO15" s="87"/>
      <c r="SP15" s="87"/>
      <c r="SQ15" s="87"/>
      <c r="SR15" s="87"/>
      <c r="SS15" s="87"/>
      <c r="ST15" s="87"/>
      <c r="SU15" s="87"/>
      <c r="SV15" s="87"/>
      <c r="SW15" s="87"/>
      <c r="SX15" s="87"/>
      <c r="SY15" s="87"/>
      <c r="SZ15" s="87"/>
      <c r="TA15" s="87"/>
      <c r="TB15" s="87"/>
      <c r="TC15" s="87"/>
      <c r="TD15" s="87"/>
      <c r="TE15" s="87"/>
      <c r="TF15" s="87"/>
      <c r="TG15" s="87"/>
      <c r="TH15" s="87"/>
      <c r="TI15" s="87"/>
      <c r="TJ15" s="87"/>
      <c r="TK15" s="87"/>
      <c r="TL15" s="87"/>
      <c r="TM15" s="87"/>
      <c r="TN15" s="87"/>
      <c r="TO15" s="87"/>
      <c r="TP15" s="87"/>
      <c r="TQ15" s="87"/>
      <c r="TR15" s="87"/>
      <c r="TS15" s="87"/>
      <c r="TT15" s="87"/>
      <c r="TU15" s="87"/>
      <c r="TV15" s="87"/>
      <c r="TW15" s="87"/>
      <c r="TX15" s="87"/>
      <c r="TY15" s="87"/>
      <c r="TZ15" s="87"/>
      <c r="UA15" s="87"/>
      <c r="UB15" s="87"/>
      <c r="UC15" s="87"/>
      <c r="UD15" s="87"/>
      <c r="UE15" s="87"/>
      <c r="UF15" s="87"/>
      <c r="UG15" s="87"/>
      <c r="UH15" s="87"/>
      <c r="UI15" s="87"/>
      <c r="UJ15" s="87"/>
      <c r="UK15" s="87"/>
      <c r="UL15" s="87"/>
      <c r="UM15" s="87"/>
      <c r="UN15" s="87"/>
      <c r="UO15" s="87"/>
      <c r="UP15" s="87"/>
      <c r="UQ15" s="87"/>
      <c r="UR15" s="87"/>
      <c r="US15" s="87"/>
      <c r="UT15" s="87"/>
      <c r="UU15" s="87"/>
      <c r="UV15" s="87"/>
      <c r="UW15" s="87"/>
      <c r="UX15" s="87"/>
      <c r="UY15" s="87"/>
      <c r="UZ15" s="87"/>
      <c r="VA15" s="87"/>
      <c r="VB15" s="87"/>
      <c r="VC15" s="87"/>
      <c r="VD15" s="87"/>
      <c r="VE15" s="87"/>
      <c r="VF15" s="87"/>
      <c r="VG15" s="87"/>
      <c r="VH15" s="87"/>
      <c r="VI15" s="87"/>
      <c r="VJ15" s="87"/>
      <c r="VK15" s="87"/>
      <c r="VL15" s="87"/>
      <c r="VM15" s="87"/>
      <c r="VN15" s="87"/>
      <c r="VO15" s="87"/>
      <c r="VP15" s="87"/>
      <c r="VQ15" s="87"/>
      <c r="VR15" s="87"/>
      <c r="VS15" s="87"/>
      <c r="VT15" s="87"/>
      <c r="VU15" s="87"/>
      <c r="VV15" s="87"/>
      <c r="VW15" s="87"/>
      <c r="VX15" s="87"/>
      <c r="VY15" s="87"/>
      <c r="VZ15" s="87"/>
      <c r="WA15" s="87"/>
      <c r="WB15" s="87"/>
      <c r="WC15" s="87"/>
      <c r="WD15" s="87"/>
      <c r="WE15" s="87"/>
      <c r="WF15" s="87"/>
      <c r="WG15" s="87"/>
      <c r="WH15" s="87"/>
      <c r="WI15" s="87"/>
      <c r="WJ15" s="87"/>
      <c r="WK15" s="87"/>
      <c r="WL15" s="87"/>
      <c r="WM15" s="87"/>
      <c r="WN15" s="87"/>
      <c r="WO15" s="87"/>
      <c r="WP15" s="87"/>
      <c r="WQ15" s="87"/>
      <c r="WR15" s="87"/>
      <c r="WS15" s="87"/>
      <c r="WT15" s="87"/>
      <c r="WU15" s="87"/>
      <c r="WV15" s="87"/>
      <c r="WW15" s="87"/>
      <c r="WX15" s="87"/>
      <c r="WY15" s="87"/>
      <c r="WZ15" s="87"/>
      <c r="XA15" s="87"/>
      <c r="XB15" s="87"/>
      <c r="XC15" s="87"/>
      <c r="XD15" s="87"/>
      <c r="XE15" s="87"/>
      <c r="XF15" s="87"/>
      <c r="XG15" s="87"/>
      <c r="XH15" s="87"/>
      <c r="XI15" s="87"/>
      <c r="XJ15" s="87"/>
      <c r="XK15" s="87"/>
      <c r="XL15" s="87"/>
      <c r="XM15" s="87"/>
      <c r="XN15" s="87"/>
      <c r="XO15" s="87"/>
      <c r="XP15" s="87"/>
      <c r="XQ15" s="87"/>
      <c r="XR15" s="87"/>
      <c r="XS15" s="87"/>
      <c r="XT15" s="87"/>
      <c r="XU15" s="87"/>
      <c r="XV15" s="87"/>
      <c r="XW15" s="87"/>
      <c r="XX15" s="87"/>
      <c r="XY15" s="87"/>
      <c r="XZ15" s="87"/>
      <c r="YA15" s="87"/>
      <c r="YB15" s="87"/>
      <c r="YC15" s="87"/>
      <c r="YD15" s="87"/>
      <c r="YE15" s="87"/>
      <c r="YF15" s="87"/>
      <c r="YG15" s="87"/>
      <c r="YH15" s="87"/>
      <c r="YI15" s="87"/>
      <c r="YJ15" s="87"/>
      <c r="YK15" s="87"/>
      <c r="YL15" s="87"/>
      <c r="YM15" s="87"/>
      <c r="YN15" s="87"/>
      <c r="YO15" s="87"/>
      <c r="YP15" s="87"/>
      <c r="YQ15" s="87"/>
      <c r="YR15" s="87"/>
      <c r="YS15" s="87"/>
      <c r="YT15" s="87"/>
      <c r="YU15" s="87"/>
      <c r="YV15" s="87"/>
      <c r="YW15" s="87"/>
      <c r="YX15" s="87"/>
      <c r="YY15" s="87"/>
      <c r="YZ15" s="87"/>
      <c r="ZA15" s="87"/>
      <c r="ZB15" s="87"/>
      <c r="ZC15" s="87"/>
      <c r="ZD15" s="87"/>
      <c r="ZE15" s="87"/>
      <c r="ZF15" s="87"/>
      <c r="ZG15" s="87"/>
      <c r="ZH15" s="87"/>
      <c r="ZI15" s="87"/>
      <c r="ZJ15" s="87"/>
      <c r="ZK15" s="87"/>
      <c r="ZL15" s="87"/>
      <c r="ZM15" s="87"/>
      <c r="ZN15" s="87"/>
      <c r="ZO15" s="87"/>
      <c r="ZP15" s="87"/>
      <c r="ZQ15" s="87"/>
      <c r="ZR15" s="87"/>
      <c r="ZS15" s="87"/>
      <c r="ZT15" s="87"/>
      <c r="ZU15" s="87"/>
      <c r="ZV15" s="87"/>
      <c r="ZW15" s="87"/>
      <c r="ZX15" s="87"/>
      <c r="ZY15" s="87"/>
      <c r="ZZ15" s="87"/>
      <c r="AAA15" s="87"/>
      <c r="AAB15" s="87"/>
      <c r="AAC15" s="87"/>
      <c r="AAD15" s="87"/>
      <c r="AAE15" s="87"/>
      <c r="AAF15" s="87"/>
      <c r="AAG15" s="87"/>
      <c r="AAH15" s="87"/>
      <c r="AAI15" s="87"/>
      <c r="AAJ15" s="87"/>
      <c r="AAK15" s="87"/>
      <c r="AAL15" s="87"/>
      <c r="AAM15" s="87"/>
      <c r="AAN15" s="87"/>
      <c r="AAO15" s="87"/>
      <c r="AAP15" s="87"/>
      <c r="AAQ15" s="87"/>
      <c r="AAR15" s="87"/>
      <c r="AAS15" s="87"/>
      <c r="AAT15" s="87"/>
      <c r="AAU15" s="87"/>
      <c r="AAV15" s="87"/>
      <c r="AAW15" s="87"/>
      <c r="AAX15" s="87"/>
      <c r="AAY15" s="87"/>
      <c r="AAZ15" s="87"/>
      <c r="ABA15" s="87"/>
      <c r="ABB15" s="87"/>
      <c r="ABC15" s="87"/>
      <c r="ABD15" s="87"/>
      <c r="ABE15" s="87"/>
      <c r="ABF15" s="87"/>
      <c r="ABG15" s="87"/>
      <c r="ABH15" s="87"/>
      <c r="ABI15" s="87"/>
      <c r="ABJ15" s="87"/>
      <c r="ABK15" s="87"/>
      <c r="ABL15" s="87"/>
      <c r="ABM15" s="87"/>
      <c r="ABN15" s="87"/>
      <c r="ABO15" s="87"/>
      <c r="ABP15" s="87"/>
      <c r="ABQ15" s="87"/>
      <c r="ABR15" s="87"/>
      <c r="ABS15" s="87"/>
      <c r="ABT15" s="87"/>
      <c r="ABU15" s="87"/>
      <c r="ABV15" s="87"/>
      <c r="ABW15" s="87"/>
      <c r="ABX15" s="87"/>
      <c r="ABY15" s="87"/>
      <c r="ABZ15" s="87"/>
      <c r="ACA15" s="87"/>
      <c r="ACB15" s="87"/>
      <c r="ACC15" s="87"/>
      <c r="ACD15" s="87"/>
      <c r="ACE15" s="87"/>
      <c r="ACF15" s="87"/>
      <c r="ACG15" s="87"/>
      <c r="ACH15" s="87"/>
      <c r="ACI15" s="87"/>
      <c r="ACJ15" s="87"/>
      <c r="ACK15" s="87"/>
      <c r="ACL15" s="87"/>
      <c r="ACM15" s="87"/>
      <c r="ACN15" s="87"/>
      <c r="ACO15" s="87"/>
      <c r="ACP15" s="87"/>
      <c r="ACQ15" s="87"/>
      <c r="ACR15" s="87"/>
      <c r="ACS15" s="87"/>
      <c r="ACT15" s="87"/>
      <c r="ACU15" s="87"/>
      <c r="ACV15" s="87"/>
      <c r="ACW15" s="87"/>
      <c r="ACX15" s="87"/>
      <c r="ACY15" s="87"/>
      <c r="ACZ15" s="87"/>
      <c r="ADA15" s="87"/>
      <c r="ADB15" s="87"/>
      <c r="ADC15" s="87"/>
      <c r="ADD15" s="87"/>
      <c r="ADE15" s="87"/>
      <c r="ADF15" s="87"/>
      <c r="ADG15" s="87"/>
      <c r="ADH15" s="87"/>
      <c r="ADI15" s="87"/>
      <c r="ADJ15" s="87"/>
      <c r="ADK15" s="87"/>
      <c r="ADL15" s="87"/>
      <c r="ADM15" s="87"/>
      <c r="ADN15" s="87"/>
      <c r="ADO15" s="87"/>
      <c r="ADP15" s="87"/>
      <c r="ADQ15" s="87"/>
      <c r="ADR15" s="87"/>
      <c r="ADS15" s="87"/>
      <c r="ADT15" s="87"/>
      <c r="ADU15" s="87"/>
      <c r="ADV15" s="87"/>
      <c r="ADW15" s="87"/>
      <c r="ADX15" s="87"/>
      <c r="ADY15" s="87"/>
      <c r="ADZ15" s="87"/>
      <c r="AEA15" s="87"/>
      <c r="AEB15" s="87"/>
      <c r="AEC15" s="87"/>
      <c r="AED15" s="87"/>
      <c r="AEE15" s="87"/>
      <c r="AEF15" s="87"/>
      <c r="AEG15" s="87"/>
      <c r="AEH15" s="87"/>
      <c r="AEI15" s="87"/>
      <c r="AEJ15" s="87"/>
      <c r="AEK15" s="87"/>
      <c r="AEL15" s="87"/>
      <c r="AEM15" s="87"/>
      <c r="AEN15" s="87"/>
      <c r="AEO15" s="87"/>
      <c r="AEP15" s="87"/>
      <c r="AEQ15" s="87"/>
      <c r="AER15" s="87"/>
      <c r="AES15" s="87"/>
      <c r="AET15" s="87"/>
      <c r="AEU15" s="87"/>
      <c r="AEV15" s="87"/>
      <c r="AEW15" s="87"/>
      <c r="AEX15" s="87"/>
      <c r="AEY15" s="87"/>
      <c r="AEZ15" s="87"/>
      <c r="AFA15" s="87"/>
      <c r="AFB15" s="87"/>
      <c r="AFC15" s="87"/>
      <c r="AFD15" s="87"/>
      <c r="AFE15" s="87"/>
      <c r="AFF15" s="87"/>
      <c r="AFG15" s="87"/>
      <c r="AFH15" s="87"/>
      <c r="AFI15" s="87"/>
      <c r="AFJ15" s="87"/>
      <c r="AFK15" s="87"/>
      <c r="AFL15" s="87"/>
      <c r="AFM15" s="87"/>
      <c r="AFN15" s="87"/>
      <c r="AFO15" s="87"/>
      <c r="AFP15" s="87"/>
      <c r="AFQ15" s="87"/>
      <c r="AFR15" s="87"/>
      <c r="AFS15" s="87"/>
      <c r="AFT15" s="87"/>
      <c r="AFU15" s="87"/>
      <c r="AFV15" s="87"/>
      <c r="AFW15" s="87"/>
      <c r="AFX15" s="87"/>
      <c r="AFY15" s="87"/>
      <c r="AFZ15" s="87"/>
      <c r="AGA15" s="87"/>
      <c r="AGB15" s="87"/>
      <c r="AGC15" s="87"/>
      <c r="AGD15" s="87"/>
      <c r="AGE15" s="87"/>
      <c r="AGF15" s="87"/>
      <c r="AGG15" s="87"/>
      <c r="AGH15" s="87"/>
      <c r="AGI15" s="87"/>
      <c r="AGJ15" s="87"/>
      <c r="AGK15" s="87"/>
      <c r="AGL15" s="87"/>
      <c r="AGM15" s="87"/>
      <c r="AGN15" s="87"/>
      <c r="AGO15" s="87"/>
      <c r="AGP15" s="87"/>
      <c r="AGQ15" s="87"/>
      <c r="AGR15" s="87"/>
      <c r="AGS15" s="87"/>
      <c r="AGT15" s="87"/>
      <c r="AGU15" s="87"/>
      <c r="AGV15" s="87"/>
      <c r="AGW15" s="87"/>
      <c r="AGX15" s="87"/>
      <c r="AGY15" s="87"/>
      <c r="AGZ15" s="87"/>
      <c r="AHA15" s="87"/>
      <c r="AHB15" s="87"/>
      <c r="AHC15" s="87"/>
      <c r="AHD15" s="87"/>
      <c r="AHE15" s="87"/>
      <c r="AHF15" s="87"/>
      <c r="AHG15" s="87"/>
      <c r="AHH15" s="87"/>
      <c r="AHI15" s="87"/>
      <c r="AHJ15" s="87"/>
      <c r="AHK15" s="87"/>
      <c r="AHL15" s="87"/>
      <c r="AHM15" s="87"/>
      <c r="AHN15" s="87"/>
      <c r="AHO15" s="87"/>
      <c r="AHP15" s="87"/>
      <c r="AHQ15" s="87"/>
      <c r="AHR15" s="87"/>
      <c r="AHS15" s="87"/>
      <c r="AHT15" s="87"/>
      <c r="AHU15" s="87"/>
      <c r="AHV15" s="87"/>
      <c r="AHW15" s="87"/>
      <c r="AHX15" s="87"/>
      <c r="AHY15" s="87"/>
      <c r="AHZ15" s="87"/>
      <c r="AIA15" s="87"/>
      <c r="AIB15" s="87"/>
      <c r="AIC15" s="87"/>
      <c r="AID15" s="87"/>
      <c r="AIE15" s="87"/>
      <c r="AIF15" s="87"/>
      <c r="AIG15" s="87"/>
      <c r="AIH15" s="87"/>
      <c r="AII15" s="87"/>
      <c r="AIJ15" s="87"/>
      <c r="AIK15" s="87"/>
      <c r="AIL15" s="87"/>
      <c r="AIM15" s="87"/>
      <c r="AIN15" s="87"/>
      <c r="AIO15" s="87"/>
      <c r="AIP15" s="87"/>
      <c r="AIQ15" s="87"/>
      <c r="AIR15" s="87"/>
      <c r="AIS15" s="87"/>
      <c r="AIT15" s="87"/>
      <c r="AIU15" s="87"/>
      <c r="AIV15" s="87"/>
      <c r="AIW15" s="87"/>
      <c r="AIX15" s="87"/>
      <c r="AIY15" s="87"/>
      <c r="AIZ15" s="87"/>
      <c r="AJA15" s="87"/>
      <c r="AJB15" s="87"/>
      <c r="AJC15" s="87"/>
      <c r="AJD15" s="87"/>
      <c r="AJE15" s="87"/>
      <c r="AJF15" s="87"/>
      <c r="AJG15" s="87"/>
      <c r="AJH15" s="87"/>
      <c r="AJI15" s="87"/>
      <c r="AJJ15" s="87"/>
      <c r="AJK15" s="87"/>
      <c r="AJL15" s="87"/>
      <c r="AJM15" s="87"/>
      <c r="AJN15" s="87"/>
      <c r="AJO15" s="87"/>
      <c r="AJP15" s="87"/>
      <c r="AJQ15" s="87"/>
      <c r="AJR15" s="87"/>
      <c r="AJS15" s="87"/>
      <c r="AJT15" s="87"/>
      <c r="AJU15" s="87"/>
      <c r="AJV15" s="87"/>
      <c r="AJW15" s="87"/>
      <c r="AJX15" s="87"/>
      <c r="AJY15" s="87"/>
      <c r="AJZ15" s="87"/>
      <c r="AKA15" s="87"/>
      <c r="AKB15" s="87"/>
      <c r="AKC15" s="87"/>
      <c r="AKD15" s="87"/>
      <c r="AKE15" s="87"/>
      <c r="AKF15" s="87"/>
      <c r="AKG15" s="87"/>
      <c r="AKH15" s="87"/>
      <c r="AKI15" s="87"/>
      <c r="AKJ15" s="87"/>
      <c r="AKK15" s="87"/>
      <c r="AKL15" s="87"/>
      <c r="AKM15" s="87"/>
      <c r="AKN15" s="87"/>
      <c r="AKO15" s="87"/>
      <c r="AKP15" s="87"/>
      <c r="AKQ15" s="87"/>
      <c r="AKR15" s="87"/>
      <c r="AKS15" s="87"/>
      <c r="AKT15" s="87"/>
      <c r="AKU15" s="87"/>
      <c r="AKV15" s="87"/>
      <c r="AKW15" s="87"/>
      <c r="AKX15" s="87"/>
      <c r="AKY15" s="87"/>
      <c r="AKZ15" s="87"/>
      <c r="ALA15" s="87"/>
      <c r="ALB15" s="87"/>
      <c r="ALC15" s="87"/>
      <c r="ALD15" s="87"/>
      <c r="ALE15" s="87"/>
      <c r="ALF15" s="87"/>
      <c r="ALG15" s="87"/>
      <c r="ALH15" s="87"/>
      <c r="ALI15" s="87"/>
      <c r="ALJ15" s="87"/>
      <c r="ALK15" s="87"/>
      <c r="ALL15" s="87"/>
      <c r="ALM15" s="87"/>
      <c r="ALN15" s="87"/>
      <c r="ALO15" s="87"/>
      <c r="ALP15" s="87"/>
      <c r="ALQ15" s="87"/>
      <c r="ALR15" s="87"/>
      <c r="ALS15" s="87"/>
      <c r="ALT15" s="87"/>
      <c r="ALU15" s="87"/>
      <c r="ALV15" s="87"/>
      <c r="ALW15" s="87"/>
      <c r="ALX15" s="87"/>
      <c r="ALY15" s="87"/>
      <c r="ALZ15" s="87"/>
      <c r="AMA15" s="87"/>
      <c r="AMB15" s="87"/>
      <c r="AMC15" s="87"/>
      <c r="AMD15" s="87"/>
      <c r="AME15" s="87"/>
      <c r="AMF15" s="87"/>
      <c r="AMG15" s="87"/>
      <c r="AMH15" s="87"/>
      <c r="AMI15" s="87"/>
    </row>
    <row r="16" spans="1:1023" s="162" customFormat="1" ht="25.5">
      <c r="A16" s="78">
        <v>11</v>
      </c>
      <c r="B16" s="224" t="s">
        <v>383</v>
      </c>
      <c r="C16" s="223">
        <v>2018</v>
      </c>
      <c r="D16" s="402">
        <v>19140.490000000002</v>
      </c>
      <c r="E16" s="88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  <c r="IW16" s="87"/>
      <c r="IX16" s="87"/>
      <c r="IY16" s="87"/>
      <c r="IZ16" s="87"/>
      <c r="JA16" s="87"/>
      <c r="JB16" s="87"/>
      <c r="JC16" s="87"/>
      <c r="JD16" s="87"/>
      <c r="JE16" s="87"/>
      <c r="JF16" s="87"/>
      <c r="JG16" s="87"/>
      <c r="JH16" s="87"/>
      <c r="JI16" s="87"/>
      <c r="JJ16" s="87"/>
      <c r="JK16" s="87"/>
      <c r="JL16" s="87"/>
      <c r="JM16" s="87"/>
      <c r="JN16" s="87"/>
      <c r="JO16" s="87"/>
      <c r="JP16" s="87"/>
      <c r="JQ16" s="87"/>
      <c r="JR16" s="87"/>
      <c r="JS16" s="87"/>
      <c r="JT16" s="87"/>
      <c r="JU16" s="87"/>
      <c r="JV16" s="87"/>
      <c r="JW16" s="87"/>
      <c r="JX16" s="87"/>
      <c r="JY16" s="87"/>
      <c r="JZ16" s="87"/>
      <c r="KA16" s="87"/>
      <c r="KB16" s="87"/>
      <c r="KC16" s="87"/>
      <c r="KD16" s="87"/>
      <c r="KE16" s="87"/>
      <c r="KF16" s="87"/>
      <c r="KG16" s="87"/>
      <c r="KH16" s="87"/>
      <c r="KI16" s="87"/>
      <c r="KJ16" s="87"/>
      <c r="KK16" s="87"/>
      <c r="KL16" s="87"/>
      <c r="KM16" s="87"/>
      <c r="KN16" s="87"/>
      <c r="KO16" s="87"/>
      <c r="KP16" s="87"/>
      <c r="KQ16" s="87"/>
      <c r="KR16" s="87"/>
      <c r="KS16" s="87"/>
      <c r="KT16" s="87"/>
      <c r="KU16" s="87"/>
      <c r="KV16" s="87"/>
      <c r="KW16" s="87"/>
      <c r="KX16" s="87"/>
      <c r="KY16" s="87"/>
      <c r="KZ16" s="87"/>
      <c r="LA16" s="87"/>
      <c r="LB16" s="87"/>
      <c r="LC16" s="87"/>
      <c r="LD16" s="87"/>
      <c r="LE16" s="87"/>
      <c r="LF16" s="87"/>
      <c r="LG16" s="87"/>
      <c r="LH16" s="87"/>
      <c r="LI16" s="87"/>
      <c r="LJ16" s="87"/>
      <c r="LK16" s="87"/>
      <c r="LL16" s="87"/>
      <c r="LM16" s="87"/>
      <c r="LN16" s="87"/>
      <c r="LO16" s="87"/>
      <c r="LP16" s="87"/>
      <c r="LQ16" s="87"/>
      <c r="LR16" s="87"/>
      <c r="LS16" s="87"/>
      <c r="LT16" s="87"/>
      <c r="LU16" s="87"/>
      <c r="LV16" s="87"/>
      <c r="LW16" s="87"/>
      <c r="LX16" s="87"/>
      <c r="LY16" s="87"/>
      <c r="LZ16" s="87"/>
      <c r="MA16" s="87"/>
      <c r="MB16" s="87"/>
      <c r="MC16" s="87"/>
      <c r="MD16" s="87"/>
      <c r="ME16" s="87"/>
      <c r="MF16" s="87"/>
      <c r="MG16" s="87"/>
      <c r="MH16" s="87"/>
      <c r="MI16" s="87"/>
      <c r="MJ16" s="87"/>
      <c r="MK16" s="87"/>
      <c r="ML16" s="87"/>
      <c r="MM16" s="87"/>
      <c r="MN16" s="87"/>
      <c r="MO16" s="87"/>
      <c r="MP16" s="87"/>
      <c r="MQ16" s="87"/>
      <c r="MR16" s="87"/>
      <c r="MS16" s="87"/>
      <c r="MT16" s="87"/>
      <c r="MU16" s="87"/>
      <c r="MV16" s="87"/>
      <c r="MW16" s="87"/>
      <c r="MX16" s="87"/>
      <c r="MY16" s="87"/>
      <c r="MZ16" s="87"/>
      <c r="NA16" s="87"/>
      <c r="NB16" s="87"/>
      <c r="NC16" s="87"/>
      <c r="ND16" s="87"/>
      <c r="NE16" s="87"/>
      <c r="NF16" s="87"/>
      <c r="NG16" s="87"/>
      <c r="NH16" s="87"/>
      <c r="NI16" s="87"/>
      <c r="NJ16" s="87"/>
      <c r="NK16" s="87"/>
      <c r="NL16" s="87"/>
      <c r="NM16" s="87"/>
      <c r="NN16" s="87"/>
      <c r="NO16" s="87"/>
      <c r="NP16" s="87"/>
      <c r="NQ16" s="87"/>
      <c r="NR16" s="87"/>
      <c r="NS16" s="87"/>
      <c r="NT16" s="87"/>
      <c r="NU16" s="87"/>
      <c r="NV16" s="87"/>
      <c r="NW16" s="87"/>
      <c r="NX16" s="87"/>
      <c r="NY16" s="87"/>
      <c r="NZ16" s="87"/>
      <c r="OA16" s="87"/>
      <c r="OB16" s="87"/>
      <c r="OC16" s="87"/>
      <c r="OD16" s="87"/>
      <c r="OE16" s="87"/>
      <c r="OF16" s="87"/>
      <c r="OG16" s="87"/>
      <c r="OH16" s="87"/>
      <c r="OI16" s="87"/>
      <c r="OJ16" s="87"/>
      <c r="OK16" s="87"/>
      <c r="OL16" s="87"/>
      <c r="OM16" s="87"/>
      <c r="ON16" s="87"/>
      <c r="OO16" s="87"/>
      <c r="OP16" s="87"/>
      <c r="OQ16" s="87"/>
      <c r="OR16" s="87"/>
      <c r="OS16" s="87"/>
      <c r="OT16" s="87"/>
      <c r="OU16" s="87"/>
      <c r="OV16" s="87"/>
      <c r="OW16" s="87"/>
      <c r="OX16" s="87"/>
      <c r="OY16" s="87"/>
      <c r="OZ16" s="87"/>
      <c r="PA16" s="87"/>
      <c r="PB16" s="87"/>
      <c r="PC16" s="87"/>
      <c r="PD16" s="87"/>
      <c r="PE16" s="87"/>
      <c r="PF16" s="87"/>
      <c r="PG16" s="87"/>
      <c r="PH16" s="87"/>
      <c r="PI16" s="87"/>
      <c r="PJ16" s="87"/>
      <c r="PK16" s="87"/>
      <c r="PL16" s="87"/>
      <c r="PM16" s="87"/>
      <c r="PN16" s="87"/>
      <c r="PO16" s="87"/>
      <c r="PP16" s="87"/>
      <c r="PQ16" s="87"/>
      <c r="PR16" s="87"/>
      <c r="PS16" s="87"/>
      <c r="PT16" s="87"/>
      <c r="PU16" s="87"/>
      <c r="PV16" s="87"/>
      <c r="PW16" s="87"/>
      <c r="PX16" s="87"/>
      <c r="PY16" s="87"/>
      <c r="PZ16" s="87"/>
      <c r="QA16" s="87"/>
      <c r="QB16" s="87"/>
      <c r="QC16" s="87"/>
      <c r="QD16" s="87"/>
      <c r="QE16" s="87"/>
      <c r="QF16" s="87"/>
      <c r="QG16" s="87"/>
      <c r="QH16" s="87"/>
      <c r="QI16" s="87"/>
      <c r="QJ16" s="87"/>
      <c r="QK16" s="87"/>
      <c r="QL16" s="87"/>
      <c r="QM16" s="87"/>
      <c r="QN16" s="87"/>
      <c r="QO16" s="87"/>
      <c r="QP16" s="87"/>
      <c r="QQ16" s="87"/>
      <c r="QR16" s="87"/>
      <c r="QS16" s="87"/>
      <c r="QT16" s="87"/>
      <c r="QU16" s="87"/>
      <c r="QV16" s="87"/>
      <c r="QW16" s="87"/>
      <c r="QX16" s="87"/>
      <c r="QY16" s="87"/>
      <c r="QZ16" s="87"/>
      <c r="RA16" s="87"/>
      <c r="RB16" s="87"/>
      <c r="RC16" s="87"/>
      <c r="RD16" s="87"/>
      <c r="RE16" s="87"/>
      <c r="RF16" s="87"/>
      <c r="RG16" s="87"/>
      <c r="RH16" s="87"/>
      <c r="RI16" s="87"/>
      <c r="RJ16" s="87"/>
      <c r="RK16" s="87"/>
      <c r="RL16" s="87"/>
      <c r="RM16" s="87"/>
      <c r="RN16" s="87"/>
      <c r="RO16" s="87"/>
      <c r="RP16" s="87"/>
      <c r="RQ16" s="87"/>
      <c r="RR16" s="87"/>
      <c r="RS16" s="87"/>
      <c r="RT16" s="87"/>
      <c r="RU16" s="87"/>
      <c r="RV16" s="87"/>
      <c r="RW16" s="87"/>
      <c r="RX16" s="87"/>
      <c r="RY16" s="87"/>
      <c r="RZ16" s="87"/>
      <c r="SA16" s="87"/>
      <c r="SB16" s="87"/>
      <c r="SC16" s="87"/>
      <c r="SD16" s="87"/>
      <c r="SE16" s="87"/>
      <c r="SF16" s="87"/>
      <c r="SG16" s="87"/>
      <c r="SH16" s="87"/>
      <c r="SI16" s="87"/>
      <c r="SJ16" s="87"/>
      <c r="SK16" s="87"/>
      <c r="SL16" s="87"/>
      <c r="SM16" s="87"/>
      <c r="SN16" s="87"/>
      <c r="SO16" s="87"/>
      <c r="SP16" s="87"/>
      <c r="SQ16" s="87"/>
      <c r="SR16" s="87"/>
      <c r="SS16" s="87"/>
      <c r="ST16" s="87"/>
      <c r="SU16" s="87"/>
      <c r="SV16" s="87"/>
      <c r="SW16" s="87"/>
      <c r="SX16" s="87"/>
      <c r="SY16" s="87"/>
      <c r="SZ16" s="87"/>
      <c r="TA16" s="87"/>
      <c r="TB16" s="87"/>
      <c r="TC16" s="87"/>
      <c r="TD16" s="87"/>
      <c r="TE16" s="87"/>
      <c r="TF16" s="87"/>
      <c r="TG16" s="87"/>
      <c r="TH16" s="87"/>
      <c r="TI16" s="87"/>
      <c r="TJ16" s="87"/>
      <c r="TK16" s="87"/>
      <c r="TL16" s="87"/>
      <c r="TM16" s="87"/>
      <c r="TN16" s="87"/>
      <c r="TO16" s="87"/>
      <c r="TP16" s="87"/>
      <c r="TQ16" s="87"/>
      <c r="TR16" s="87"/>
      <c r="TS16" s="87"/>
      <c r="TT16" s="87"/>
      <c r="TU16" s="87"/>
      <c r="TV16" s="87"/>
      <c r="TW16" s="87"/>
      <c r="TX16" s="87"/>
      <c r="TY16" s="87"/>
      <c r="TZ16" s="87"/>
      <c r="UA16" s="87"/>
      <c r="UB16" s="87"/>
      <c r="UC16" s="87"/>
      <c r="UD16" s="87"/>
      <c r="UE16" s="87"/>
      <c r="UF16" s="87"/>
      <c r="UG16" s="87"/>
      <c r="UH16" s="87"/>
      <c r="UI16" s="87"/>
      <c r="UJ16" s="87"/>
      <c r="UK16" s="87"/>
      <c r="UL16" s="87"/>
      <c r="UM16" s="87"/>
      <c r="UN16" s="87"/>
      <c r="UO16" s="87"/>
      <c r="UP16" s="87"/>
      <c r="UQ16" s="87"/>
      <c r="UR16" s="87"/>
      <c r="US16" s="87"/>
      <c r="UT16" s="87"/>
      <c r="UU16" s="87"/>
      <c r="UV16" s="87"/>
      <c r="UW16" s="87"/>
      <c r="UX16" s="87"/>
      <c r="UY16" s="87"/>
      <c r="UZ16" s="87"/>
      <c r="VA16" s="87"/>
      <c r="VB16" s="87"/>
      <c r="VC16" s="87"/>
      <c r="VD16" s="87"/>
      <c r="VE16" s="87"/>
      <c r="VF16" s="87"/>
      <c r="VG16" s="87"/>
      <c r="VH16" s="87"/>
      <c r="VI16" s="87"/>
      <c r="VJ16" s="87"/>
      <c r="VK16" s="87"/>
      <c r="VL16" s="87"/>
      <c r="VM16" s="87"/>
      <c r="VN16" s="87"/>
      <c r="VO16" s="87"/>
      <c r="VP16" s="87"/>
      <c r="VQ16" s="87"/>
      <c r="VR16" s="87"/>
      <c r="VS16" s="87"/>
      <c r="VT16" s="87"/>
      <c r="VU16" s="87"/>
      <c r="VV16" s="87"/>
      <c r="VW16" s="87"/>
      <c r="VX16" s="87"/>
      <c r="VY16" s="87"/>
      <c r="VZ16" s="87"/>
      <c r="WA16" s="87"/>
      <c r="WB16" s="87"/>
      <c r="WC16" s="87"/>
      <c r="WD16" s="87"/>
      <c r="WE16" s="87"/>
      <c r="WF16" s="87"/>
      <c r="WG16" s="87"/>
      <c r="WH16" s="87"/>
      <c r="WI16" s="87"/>
      <c r="WJ16" s="87"/>
      <c r="WK16" s="87"/>
      <c r="WL16" s="87"/>
      <c r="WM16" s="87"/>
      <c r="WN16" s="87"/>
      <c r="WO16" s="87"/>
      <c r="WP16" s="87"/>
      <c r="WQ16" s="87"/>
      <c r="WR16" s="87"/>
      <c r="WS16" s="87"/>
      <c r="WT16" s="87"/>
      <c r="WU16" s="87"/>
      <c r="WV16" s="87"/>
      <c r="WW16" s="87"/>
      <c r="WX16" s="87"/>
      <c r="WY16" s="87"/>
      <c r="WZ16" s="87"/>
      <c r="XA16" s="87"/>
      <c r="XB16" s="87"/>
      <c r="XC16" s="87"/>
      <c r="XD16" s="87"/>
      <c r="XE16" s="87"/>
      <c r="XF16" s="87"/>
      <c r="XG16" s="87"/>
      <c r="XH16" s="87"/>
      <c r="XI16" s="87"/>
      <c r="XJ16" s="87"/>
      <c r="XK16" s="87"/>
      <c r="XL16" s="87"/>
      <c r="XM16" s="87"/>
      <c r="XN16" s="87"/>
      <c r="XO16" s="87"/>
      <c r="XP16" s="87"/>
      <c r="XQ16" s="87"/>
      <c r="XR16" s="87"/>
      <c r="XS16" s="87"/>
      <c r="XT16" s="87"/>
      <c r="XU16" s="87"/>
      <c r="XV16" s="87"/>
      <c r="XW16" s="87"/>
      <c r="XX16" s="87"/>
      <c r="XY16" s="87"/>
      <c r="XZ16" s="87"/>
      <c r="YA16" s="87"/>
      <c r="YB16" s="87"/>
      <c r="YC16" s="87"/>
      <c r="YD16" s="87"/>
      <c r="YE16" s="87"/>
      <c r="YF16" s="87"/>
      <c r="YG16" s="87"/>
      <c r="YH16" s="87"/>
      <c r="YI16" s="87"/>
      <c r="YJ16" s="87"/>
      <c r="YK16" s="87"/>
      <c r="YL16" s="87"/>
      <c r="YM16" s="87"/>
      <c r="YN16" s="87"/>
      <c r="YO16" s="87"/>
      <c r="YP16" s="87"/>
      <c r="YQ16" s="87"/>
      <c r="YR16" s="87"/>
      <c r="YS16" s="87"/>
      <c r="YT16" s="87"/>
      <c r="YU16" s="87"/>
      <c r="YV16" s="87"/>
      <c r="YW16" s="87"/>
      <c r="YX16" s="87"/>
      <c r="YY16" s="87"/>
      <c r="YZ16" s="87"/>
      <c r="ZA16" s="87"/>
      <c r="ZB16" s="87"/>
      <c r="ZC16" s="87"/>
      <c r="ZD16" s="87"/>
      <c r="ZE16" s="87"/>
      <c r="ZF16" s="87"/>
      <c r="ZG16" s="87"/>
      <c r="ZH16" s="87"/>
      <c r="ZI16" s="87"/>
      <c r="ZJ16" s="87"/>
      <c r="ZK16" s="87"/>
      <c r="ZL16" s="87"/>
      <c r="ZM16" s="87"/>
      <c r="ZN16" s="87"/>
      <c r="ZO16" s="87"/>
      <c r="ZP16" s="87"/>
      <c r="ZQ16" s="87"/>
      <c r="ZR16" s="87"/>
      <c r="ZS16" s="87"/>
      <c r="ZT16" s="87"/>
      <c r="ZU16" s="87"/>
      <c r="ZV16" s="87"/>
      <c r="ZW16" s="87"/>
      <c r="ZX16" s="87"/>
      <c r="ZY16" s="87"/>
      <c r="ZZ16" s="87"/>
      <c r="AAA16" s="87"/>
      <c r="AAB16" s="87"/>
      <c r="AAC16" s="87"/>
      <c r="AAD16" s="87"/>
      <c r="AAE16" s="87"/>
      <c r="AAF16" s="87"/>
      <c r="AAG16" s="87"/>
      <c r="AAH16" s="87"/>
      <c r="AAI16" s="87"/>
      <c r="AAJ16" s="87"/>
      <c r="AAK16" s="87"/>
      <c r="AAL16" s="87"/>
      <c r="AAM16" s="87"/>
      <c r="AAN16" s="87"/>
      <c r="AAO16" s="87"/>
      <c r="AAP16" s="87"/>
      <c r="AAQ16" s="87"/>
      <c r="AAR16" s="87"/>
      <c r="AAS16" s="87"/>
      <c r="AAT16" s="87"/>
      <c r="AAU16" s="87"/>
      <c r="AAV16" s="87"/>
      <c r="AAW16" s="87"/>
      <c r="AAX16" s="87"/>
      <c r="AAY16" s="87"/>
      <c r="AAZ16" s="87"/>
      <c r="ABA16" s="87"/>
      <c r="ABB16" s="87"/>
      <c r="ABC16" s="87"/>
      <c r="ABD16" s="87"/>
      <c r="ABE16" s="87"/>
      <c r="ABF16" s="87"/>
      <c r="ABG16" s="87"/>
      <c r="ABH16" s="87"/>
      <c r="ABI16" s="87"/>
      <c r="ABJ16" s="87"/>
      <c r="ABK16" s="87"/>
      <c r="ABL16" s="87"/>
      <c r="ABM16" s="87"/>
      <c r="ABN16" s="87"/>
      <c r="ABO16" s="87"/>
      <c r="ABP16" s="87"/>
      <c r="ABQ16" s="87"/>
      <c r="ABR16" s="87"/>
      <c r="ABS16" s="87"/>
      <c r="ABT16" s="87"/>
      <c r="ABU16" s="87"/>
      <c r="ABV16" s="87"/>
      <c r="ABW16" s="87"/>
      <c r="ABX16" s="87"/>
      <c r="ABY16" s="87"/>
      <c r="ABZ16" s="87"/>
      <c r="ACA16" s="87"/>
      <c r="ACB16" s="87"/>
      <c r="ACC16" s="87"/>
      <c r="ACD16" s="87"/>
      <c r="ACE16" s="87"/>
      <c r="ACF16" s="87"/>
      <c r="ACG16" s="87"/>
      <c r="ACH16" s="87"/>
      <c r="ACI16" s="87"/>
      <c r="ACJ16" s="87"/>
      <c r="ACK16" s="87"/>
      <c r="ACL16" s="87"/>
      <c r="ACM16" s="87"/>
      <c r="ACN16" s="87"/>
      <c r="ACO16" s="87"/>
      <c r="ACP16" s="87"/>
      <c r="ACQ16" s="87"/>
      <c r="ACR16" s="87"/>
      <c r="ACS16" s="87"/>
      <c r="ACT16" s="87"/>
      <c r="ACU16" s="87"/>
      <c r="ACV16" s="87"/>
      <c r="ACW16" s="87"/>
      <c r="ACX16" s="87"/>
      <c r="ACY16" s="87"/>
      <c r="ACZ16" s="87"/>
      <c r="ADA16" s="87"/>
      <c r="ADB16" s="87"/>
      <c r="ADC16" s="87"/>
      <c r="ADD16" s="87"/>
      <c r="ADE16" s="87"/>
      <c r="ADF16" s="87"/>
      <c r="ADG16" s="87"/>
      <c r="ADH16" s="87"/>
      <c r="ADI16" s="87"/>
      <c r="ADJ16" s="87"/>
      <c r="ADK16" s="87"/>
      <c r="ADL16" s="87"/>
      <c r="ADM16" s="87"/>
      <c r="ADN16" s="87"/>
      <c r="ADO16" s="87"/>
      <c r="ADP16" s="87"/>
      <c r="ADQ16" s="87"/>
      <c r="ADR16" s="87"/>
      <c r="ADS16" s="87"/>
      <c r="ADT16" s="87"/>
      <c r="ADU16" s="87"/>
      <c r="ADV16" s="87"/>
      <c r="ADW16" s="87"/>
      <c r="ADX16" s="87"/>
      <c r="ADY16" s="87"/>
      <c r="ADZ16" s="87"/>
      <c r="AEA16" s="87"/>
      <c r="AEB16" s="87"/>
      <c r="AEC16" s="87"/>
      <c r="AED16" s="87"/>
      <c r="AEE16" s="87"/>
      <c r="AEF16" s="87"/>
      <c r="AEG16" s="87"/>
      <c r="AEH16" s="87"/>
      <c r="AEI16" s="87"/>
      <c r="AEJ16" s="87"/>
      <c r="AEK16" s="87"/>
      <c r="AEL16" s="87"/>
      <c r="AEM16" s="87"/>
      <c r="AEN16" s="87"/>
      <c r="AEO16" s="87"/>
      <c r="AEP16" s="87"/>
      <c r="AEQ16" s="87"/>
      <c r="AER16" s="87"/>
      <c r="AES16" s="87"/>
      <c r="AET16" s="87"/>
      <c r="AEU16" s="87"/>
      <c r="AEV16" s="87"/>
      <c r="AEW16" s="87"/>
      <c r="AEX16" s="87"/>
      <c r="AEY16" s="87"/>
      <c r="AEZ16" s="87"/>
      <c r="AFA16" s="87"/>
      <c r="AFB16" s="87"/>
      <c r="AFC16" s="87"/>
      <c r="AFD16" s="87"/>
      <c r="AFE16" s="87"/>
      <c r="AFF16" s="87"/>
      <c r="AFG16" s="87"/>
      <c r="AFH16" s="87"/>
      <c r="AFI16" s="87"/>
      <c r="AFJ16" s="87"/>
      <c r="AFK16" s="87"/>
      <c r="AFL16" s="87"/>
      <c r="AFM16" s="87"/>
      <c r="AFN16" s="87"/>
      <c r="AFO16" s="87"/>
      <c r="AFP16" s="87"/>
      <c r="AFQ16" s="87"/>
      <c r="AFR16" s="87"/>
      <c r="AFS16" s="87"/>
      <c r="AFT16" s="87"/>
      <c r="AFU16" s="87"/>
      <c r="AFV16" s="87"/>
      <c r="AFW16" s="87"/>
      <c r="AFX16" s="87"/>
      <c r="AFY16" s="87"/>
      <c r="AFZ16" s="87"/>
      <c r="AGA16" s="87"/>
      <c r="AGB16" s="87"/>
      <c r="AGC16" s="87"/>
      <c r="AGD16" s="87"/>
      <c r="AGE16" s="87"/>
      <c r="AGF16" s="87"/>
      <c r="AGG16" s="87"/>
      <c r="AGH16" s="87"/>
      <c r="AGI16" s="87"/>
      <c r="AGJ16" s="87"/>
      <c r="AGK16" s="87"/>
      <c r="AGL16" s="87"/>
      <c r="AGM16" s="87"/>
      <c r="AGN16" s="87"/>
      <c r="AGO16" s="87"/>
      <c r="AGP16" s="87"/>
      <c r="AGQ16" s="87"/>
      <c r="AGR16" s="87"/>
      <c r="AGS16" s="87"/>
      <c r="AGT16" s="87"/>
      <c r="AGU16" s="87"/>
      <c r="AGV16" s="87"/>
      <c r="AGW16" s="87"/>
      <c r="AGX16" s="87"/>
      <c r="AGY16" s="87"/>
      <c r="AGZ16" s="87"/>
      <c r="AHA16" s="87"/>
      <c r="AHB16" s="87"/>
      <c r="AHC16" s="87"/>
      <c r="AHD16" s="87"/>
      <c r="AHE16" s="87"/>
      <c r="AHF16" s="87"/>
      <c r="AHG16" s="87"/>
      <c r="AHH16" s="87"/>
      <c r="AHI16" s="87"/>
      <c r="AHJ16" s="87"/>
      <c r="AHK16" s="87"/>
      <c r="AHL16" s="87"/>
      <c r="AHM16" s="87"/>
      <c r="AHN16" s="87"/>
      <c r="AHO16" s="87"/>
      <c r="AHP16" s="87"/>
      <c r="AHQ16" s="87"/>
      <c r="AHR16" s="87"/>
      <c r="AHS16" s="87"/>
      <c r="AHT16" s="87"/>
      <c r="AHU16" s="87"/>
      <c r="AHV16" s="87"/>
      <c r="AHW16" s="87"/>
      <c r="AHX16" s="87"/>
      <c r="AHY16" s="87"/>
      <c r="AHZ16" s="87"/>
      <c r="AIA16" s="87"/>
      <c r="AIB16" s="87"/>
      <c r="AIC16" s="87"/>
      <c r="AID16" s="87"/>
      <c r="AIE16" s="87"/>
      <c r="AIF16" s="87"/>
      <c r="AIG16" s="87"/>
      <c r="AIH16" s="87"/>
      <c r="AII16" s="87"/>
      <c r="AIJ16" s="87"/>
      <c r="AIK16" s="87"/>
      <c r="AIL16" s="87"/>
      <c r="AIM16" s="87"/>
      <c r="AIN16" s="87"/>
      <c r="AIO16" s="87"/>
      <c r="AIP16" s="87"/>
      <c r="AIQ16" s="87"/>
      <c r="AIR16" s="87"/>
      <c r="AIS16" s="87"/>
      <c r="AIT16" s="87"/>
      <c r="AIU16" s="87"/>
      <c r="AIV16" s="87"/>
      <c r="AIW16" s="87"/>
      <c r="AIX16" s="87"/>
      <c r="AIY16" s="87"/>
      <c r="AIZ16" s="87"/>
      <c r="AJA16" s="87"/>
      <c r="AJB16" s="87"/>
      <c r="AJC16" s="87"/>
      <c r="AJD16" s="87"/>
      <c r="AJE16" s="87"/>
      <c r="AJF16" s="87"/>
      <c r="AJG16" s="87"/>
      <c r="AJH16" s="87"/>
      <c r="AJI16" s="87"/>
      <c r="AJJ16" s="87"/>
      <c r="AJK16" s="87"/>
      <c r="AJL16" s="87"/>
      <c r="AJM16" s="87"/>
      <c r="AJN16" s="87"/>
      <c r="AJO16" s="87"/>
      <c r="AJP16" s="87"/>
      <c r="AJQ16" s="87"/>
      <c r="AJR16" s="87"/>
      <c r="AJS16" s="87"/>
      <c r="AJT16" s="87"/>
      <c r="AJU16" s="87"/>
      <c r="AJV16" s="87"/>
      <c r="AJW16" s="87"/>
      <c r="AJX16" s="87"/>
      <c r="AJY16" s="87"/>
      <c r="AJZ16" s="87"/>
      <c r="AKA16" s="87"/>
      <c r="AKB16" s="87"/>
      <c r="AKC16" s="87"/>
      <c r="AKD16" s="87"/>
      <c r="AKE16" s="87"/>
      <c r="AKF16" s="87"/>
      <c r="AKG16" s="87"/>
      <c r="AKH16" s="87"/>
      <c r="AKI16" s="87"/>
      <c r="AKJ16" s="87"/>
      <c r="AKK16" s="87"/>
      <c r="AKL16" s="87"/>
      <c r="AKM16" s="87"/>
      <c r="AKN16" s="87"/>
      <c r="AKO16" s="87"/>
      <c r="AKP16" s="87"/>
      <c r="AKQ16" s="87"/>
      <c r="AKR16" s="87"/>
      <c r="AKS16" s="87"/>
      <c r="AKT16" s="87"/>
      <c r="AKU16" s="87"/>
      <c r="AKV16" s="87"/>
      <c r="AKW16" s="87"/>
      <c r="AKX16" s="87"/>
      <c r="AKY16" s="87"/>
      <c r="AKZ16" s="87"/>
      <c r="ALA16" s="87"/>
      <c r="ALB16" s="87"/>
      <c r="ALC16" s="87"/>
      <c r="ALD16" s="87"/>
      <c r="ALE16" s="87"/>
      <c r="ALF16" s="87"/>
      <c r="ALG16" s="87"/>
      <c r="ALH16" s="87"/>
      <c r="ALI16" s="87"/>
      <c r="ALJ16" s="87"/>
      <c r="ALK16" s="87"/>
      <c r="ALL16" s="87"/>
      <c r="ALM16" s="87"/>
      <c r="ALN16" s="87"/>
      <c r="ALO16" s="87"/>
      <c r="ALP16" s="87"/>
      <c r="ALQ16" s="87"/>
      <c r="ALR16" s="87"/>
      <c r="ALS16" s="87"/>
      <c r="ALT16" s="87"/>
      <c r="ALU16" s="87"/>
      <c r="ALV16" s="87"/>
      <c r="ALW16" s="87"/>
      <c r="ALX16" s="87"/>
      <c r="ALY16" s="87"/>
      <c r="ALZ16" s="87"/>
      <c r="AMA16" s="87"/>
      <c r="AMB16" s="87"/>
      <c r="AMC16" s="87"/>
      <c r="AMD16" s="87"/>
      <c r="AME16" s="87"/>
      <c r="AMF16" s="87"/>
      <c r="AMG16" s="87"/>
      <c r="AMH16" s="87"/>
      <c r="AMI16" s="87"/>
    </row>
    <row r="17" spans="1:1024" s="162" customFormat="1">
      <c r="A17" s="78">
        <v>12</v>
      </c>
      <c r="B17" s="224" t="s">
        <v>351</v>
      </c>
      <c r="C17" s="223">
        <v>2019</v>
      </c>
      <c r="D17" s="402">
        <v>2093.09</v>
      </c>
      <c r="E17" s="253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236"/>
      <c r="AR17" s="236"/>
      <c r="AS17" s="236"/>
      <c r="AT17" s="236"/>
      <c r="AU17" s="236"/>
      <c r="AV17" s="236"/>
      <c r="AW17" s="236"/>
      <c r="AX17" s="236"/>
      <c r="AY17" s="236"/>
      <c r="AZ17" s="236"/>
      <c r="BA17" s="236"/>
      <c r="BB17" s="236"/>
      <c r="BC17" s="236"/>
      <c r="BD17" s="236"/>
      <c r="BE17" s="236"/>
      <c r="BF17" s="236"/>
      <c r="BG17" s="236"/>
      <c r="BH17" s="236"/>
      <c r="BI17" s="236"/>
      <c r="BJ17" s="236"/>
      <c r="BK17" s="236"/>
      <c r="BL17" s="236"/>
      <c r="BM17" s="236"/>
      <c r="BN17" s="236"/>
      <c r="BO17" s="236"/>
      <c r="BP17" s="236"/>
      <c r="BQ17" s="236"/>
      <c r="BR17" s="236"/>
      <c r="BS17" s="236"/>
      <c r="BT17" s="236"/>
      <c r="BU17" s="236"/>
      <c r="BV17" s="236"/>
      <c r="BW17" s="236"/>
      <c r="BX17" s="236"/>
      <c r="BY17" s="236"/>
      <c r="BZ17" s="236"/>
      <c r="CA17" s="236"/>
      <c r="CB17" s="236"/>
      <c r="CC17" s="236"/>
      <c r="CD17" s="236"/>
      <c r="CE17" s="236"/>
      <c r="CF17" s="236"/>
      <c r="CG17" s="236"/>
      <c r="CH17" s="236"/>
      <c r="CI17" s="236"/>
      <c r="CJ17" s="236"/>
      <c r="CK17" s="236"/>
      <c r="CL17" s="236"/>
      <c r="CM17" s="236"/>
      <c r="CN17" s="236"/>
      <c r="CO17" s="236"/>
      <c r="CP17" s="236"/>
      <c r="CQ17" s="236"/>
      <c r="CR17" s="236"/>
      <c r="CS17" s="236"/>
      <c r="CT17" s="236"/>
      <c r="CU17" s="236"/>
      <c r="CV17" s="236"/>
      <c r="CW17" s="236"/>
      <c r="CX17" s="236"/>
      <c r="CY17" s="236"/>
      <c r="CZ17" s="236"/>
      <c r="DA17" s="236"/>
      <c r="DB17" s="236"/>
      <c r="DC17" s="236"/>
      <c r="DD17" s="236"/>
      <c r="DE17" s="236"/>
      <c r="DF17" s="236"/>
      <c r="DG17" s="236"/>
      <c r="DH17" s="236"/>
      <c r="DI17" s="236"/>
      <c r="DJ17" s="236"/>
      <c r="DK17" s="236"/>
      <c r="DL17" s="236"/>
      <c r="DM17" s="236"/>
      <c r="DN17" s="236"/>
      <c r="DO17" s="236"/>
      <c r="DP17" s="236"/>
      <c r="DQ17" s="236"/>
      <c r="DR17" s="236"/>
      <c r="DS17" s="236"/>
      <c r="DT17" s="236"/>
      <c r="DU17" s="236"/>
      <c r="DV17" s="236"/>
      <c r="DW17" s="236"/>
      <c r="DX17" s="236"/>
      <c r="DY17" s="236"/>
      <c r="DZ17" s="236"/>
      <c r="EA17" s="236"/>
      <c r="EB17" s="236"/>
      <c r="EC17" s="236"/>
      <c r="ED17" s="236"/>
      <c r="EE17" s="236"/>
      <c r="EF17" s="236"/>
      <c r="EG17" s="236"/>
      <c r="EH17" s="236"/>
      <c r="EI17" s="236"/>
      <c r="EJ17" s="236"/>
      <c r="EK17" s="236"/>
      <c r="EL17" s="236"/>
      <c r="EM17" s="236"/>
      <c r="EN17" s="236"/>
      <c r="EO17" s="236"/>
      <c r="EP17" s="236"/>
      <c r="EQ17" s="236"/>
      <c r="ER17" s="236"/>
      <c r="ES17" s="236"/>
      <c r="ET17" s="236"/>
      <c r="EU17" s="236"/>
      <c r="EV17" s="236"/>
      <c r="EW17" s="236"/>
      <c r="EX17" s="236"/>
      <c r="EY17" s="236"/>
      <c r="EZ17" s="236"/>
      <c r="FA17" s="236"/>
      <c r="FB17" s="236"/>
      <c r="FC17" s="236"/>
      <c r="FD17" s="236"/>
      <c r="FE17" s="236"/>
      <c r="FF17" s="236"/>
      <c r="FG17" s="236"/>
      <c r="FH17" s="236"/>
      <c r="FI17" s="236"/>
      <c r="FJ17" s="236"/>
      <c r="FK17" s="236"/>
      <c r="FL17" s="236"/>
      <c r="FM17" s="236"/>
      <c r="FN17" s="236"/>
      <c r="FO17" s="236"/>
      <c r="FP17" s="236"/>
      <c r="FQ17" s="236"/>
      <c r="FR17" s="236"/>
      <c r="FS17" s="236"/>
      <c r="FT17" s="236"/>
      <c r="FU17" s="236"/>
      <c r="FV17" s="236"/>
      <c r="FW17" s="236"/>
      <c r="FX17" s="236"/>
      <c r="FY17" s="236"/>
      <c r="FZ17" s="236"/>
      <c r="GA17" s="236"/>
      <c r="GB17" s="236"/>
      <c r="GC17" s="236"/>
      <c r="GD17" s="236"/>
      <c r="GE17" s="236"/>
      <c r="GF17" s="236"/>
      <c r="GG17" s="236"/>
      <c r="GH17" s="236"/>
      <c r="GI17" s="236"/>
      <c r="GJ17" s="236"/>
      <c r="GK17" s="236"/>
      <c r="GL17" s="236"/>
      <c r="GM17" s="236"/>
      <c r="GN17" s="236"/>
      <c r="GO17" s="236"/>
      <c r="GP17" s="236"/>
      <c r="GQ17" s="236"/>
      <c r="GR17" s="236"/>
      <c r="GS17" s="236"/>
      <c r="GT17" s="236"/>
      <c r="GU17" s="236"/>
      <c r="GV17" s="236"/>
      <c r="GW17" s="236"/>
      <c r="GX17" s="236"/>
      <c r="GY17" s="236"/>
      <c r="GZ17" s="236"/>
      <c r="HA17" s="236"/>
      <c r="HB17" s="236"/>
      <c r="HC17" s="236"/>
      <c r="HD17" s="236"/>
      <c r="HE17" s="236"/>
      <c r="HF17" s="236"/>
      <c r="HG17" s="236"/>
      <c r="HH17" s="236"/>
      <c r="HI17" s="236"/>
      <c r="HJ17" s="236"/>
      <c r="HK17" s="236"/>
      <c r="HL17" s="236"/>
      <c r="HM17" s="236"/>
      <c r="HN17" s="236"/>
      <c r="HO17" s="236"/>
      <c r="HP17" s="236"/>
      <c r="HQ17" s="236"/>
      <c r="HR17" s="236"/>
      <c r="HS17" s="236"/>
      <c r="HT17" s="236"/>
      <c r="HU17" s="236"/>
      <c r="HV17" s="236"/>
      <c r="HW17" s="236"/>
      <c r="HX17" s="236"/>
      <c r="HY17" s="236"/>
      <c r="HZ17" s="236"/>
      <c r="IA17" s="236"/>
      <c r="IB17" s="236"/>
      <c r="IC17" s="236"/>
      <c r="ID17" s="236"/>
      <c r="IE17" s="236"/>
      <c r="IF17" s="236"/>
      <c r="IG17" s="236"/>
      <c r="IH17" s="236"/>
      <c r="II17" s="236"/>
      <c r="IJ17" s="236"/>
      <c r="IK17" s="236"/>
      <c r="IL17" s="236"/>
      <c r="IM17" s="236"/>
      <c r="IN17" s="236"/>
      <c r="IO17" s="236"/>
      <c r="IP17" s="236"/>
      <c r="IQ17" s="236"/>
      <c r="IR17" s="236"/>
      <c r="IS17" s="236"/>
      <c r="IT17" s="236"/>
      <c r="IU17" s="236"/>
      <c r="IV17" s="236"/>
      <c r="IW17" s="236"/>
      <c r="IX17" s="236"/>
      <c r="IY17" s="236"/>
      <c r="IZ17" s="236"/>
      <c r="JA17" s="236"/>
      <c r="JB17" s="236"/>
      <c r="JC17" s="236"/>
      <c r="JD17" s="236"/>
      <c r="JE17" s="236"/>
      <c r="JF17" s="236"/>
      <c r="JG17" s="236"/>
      <c r="JH17" s="236"/>
      <c r="JI17" s="236"/>
      <c r="JJ17" s="236"/>
      <c r="JK17" s="236"/>
      <c r="JL17" s="236"/>
      <c r="JM17" s="236"/>
      <c r="JN17" s="236"/>
      <c r="JO17" s="236"/>
      <c r="JP17" s="236"/>
      <c r="JQ17" s="236"/>
      <c r="JR17" s="236"/>
      <c r="JS17" s="236"/>
      <c r="JT17" s="236"/>
      <c r="JU17" s="236"/>
      <c r="JV17" s="236"/>
      <c r="JW17" s="236"/>
      <c r="JX17" s="236"/>
      <c r="JY17" s="236"/>
      <c r="JZ17" s="236"/>
      <c r="KA17" s="236"/>
      <c r="KB17" s="236"/>
      <c r="KC17" s="236"/>
      <c r="KD17" s="236"/>
      <c r="KE17" s="236"/>
      <c r="KF17" s="236"/>
      <c r="KG17" s="236"/>
      <c r="KH17" s="236"/>
      <c r="KI17" s="236"/>
      <c r="KJ17" s="236"/>
      <c r="KK17" s="236"/>
      <c r="KL17" s="236"/>
      <c r="KM17" s="236"/>
      <c r="KN17" s="236"/>
      <c r="KO17" s="236"/>
      <c r="KP17" s="236"/>
      <c r="KQ17" s="236"/>
      <c r="KR17" s="236"/>
      <c r="KS17" s="236"/>
      <c r="KT17" s="236"/>
      <c r="KU17" s="236"/>
      <c r="KV17" s="236"/>
      <c r="KW17" s="236"/>
      <c r="KX17" s="236"/>
      <c r="KY17" s="236"/>
      <c r="KZ17" s="236"/>
      <c r="LA17" s="236"/>
      <c r="LB17" s="236"/>
      <c r="LC17" s="236"/>
      <c r="LD17" s="236"/>
      <c r="LE17" s="236"/>
      <c r="LF17" s="236"/>
      <c r="LG17" s="236"/>
      <c r="LH17" s="236"/>
      <c r="LI17" s="236"/>
      <c r="LJ17" s="236"/>
      <c r="LK17" s="236"/>
      <c r="LL17" s="236"/>
      <c r="LM17" s="236"/>
      <c r="LN17" s="236"/>
      <c r="LO17" s="236"/>
      <c r="LP17" s="236"/>
      <c r="LQ17" s="236"/>
      <c r="LR17" s="236"/>
      <c r="LS17" s="236"/>
      <c r="LT17" s="236"/>
      <c r="LU17" s="236"/>
      <c r="LV17" s="236"/>
      <c r="LW17" s="236"/>
      <c r="LX17" s="236"/>
      <c r="LY17" s="236"/>
      <c r="LZ17" s="236"/>
      <c r="MA17" s="236"/>
      <c r="MB17" s="236"/>
      <c r="MC17" s="236"/>
      <c r="MD17" s="236"/>
      <c r="ME17" s="236"/>
      <c r="MF17" s="236"/>
      <c r="MG17" s="236"/>
      <c r="MH17" s="236"/>
      <c r="MI17" s="236"/>
      <c r="MJ17" s="236"/>
      <c r="MK17" s="236"/>
      <c r="ML17" s="236"/>
      <c r="MM17" s="236"/>
      <c r="MN17" s="236"/>
      <c r="MO17" s="236"/>
      <c r="MP17" s="236"/>
      <c r="MQ17" s="236"/>
      <c r="MR17" s="236"/>
      <c r="MS17" s="236"/>
      <c r="MT17" s="236"/>
      <c r="MU17" s="236"/>
      <c r="MV17" s="236"/>
      <c r="MW17" s="236"/>
      <c r="MX17" s="236"/>
      <c r="MY17" s="236"/>
      <c r="MZ17" s="236"/>
      <c r="NA17" s="236"/>
      <c r="NB17" s="236"/>
      <c r="NC17" s="236"/>
      <c r="ND17" s="236"/>
      <c r="NE17" s="236"/>
      <c r="NF17" s="236"/>
      <c r="NG17" s="236"/>
      <c r="NH17" s="236"/>
      <c r="NI17" s="236"/>
      <c r="NJ17" s="236"/>
      <c r="NK17" s="236"/>
      <c r="NL17" s="236"/>
      <c r="NM17" s="236"/>
      <c r="NN17" s="236"/>
      <c r="NO17" s="236"/>
      <c r="NP17" s="236"/>
      <c r="NQ17" s="236"/>
      <c r="NR17" s="236"/>
      <c r="NS17" s="236"/>
      <c r="NT17" s="236"/>
      <c r="NU17" s="236"/>
      <c r="NV17" s="236"/>
      <c r="NW17" s="236"/>
      <c r="NX17" s="236"/>
      <c r="NY17" s="236"/>
      <c r="NZ17" s="236"/>
      <c r="OA17" s="236"/>
      <c r="OB17" s="236"/>
      <c r="OC17" s="236"/>
      <c r="OD17" s="236"/>
      <c r="OE17" s="236"/>
      <c r="OF17" s="236"/>
      <c r="OG17" s="236"/>
      <c r="OH17" s="236"/>
      <c r="OI17" s="236"/>
      <c r="OJ17" s="236"/>
      <c r="OK17" s="236"/>
      <c r="OL17" s="236"/>
      <c r="OM17" s="236"/>
      <c r="ON17" s="236"/>
      <c r="OO17" s="236"/>
      <c r="OP17" s="236"/>
      <c r="OQ17" s="236"/>
      <c r="OR17" s="236"/>
      <c r="OS17" s="236"/>
      <c r="OT17" s="236"/>
      <c r="OU17" s="236"/>
      <c r="OV17" s="236"/>
      <c r="OW17" s="236"/>
      <c r="OX17" s="236"/>
      <c r="OY17" s="236"/>
      <c r="OZ17" s="236"/>
      <c r="PA17" s="236"/>
      <c r="PB17" s="236"/>
      <c r="PC17" s="236"/>
      <c r="PD17" s="236"/>
      <c r="PE17" s="236"/>
      <c r="PF17" s="236"/>
      <c r="PG17" s="236"/>
      <c r="PH17" s="236"/>
      <c r="PI17" s="236"/>
      <c r="PJ17" s="236"/>
      <c r="PK17" s="236"/>
      <c r="PL17" s="236"/>
      <c r="PM17" s="236"/>
      <c r="PN17" s="236"/>
      <c r="PO17" s="236"/>
      <c r="PP17" s="236"/>
      <c r="PQ17" s="236"/>
      <c r="PR17" s="236"/>
      <c r="PS17" s="236"/>
      <c r="PT17" s="236"/>
      <c r="PU17" s="236"/>
      <c r="PV17" s="236"/>
      <c r="PW17" s="236"/>
      <c r="PX17" s="236"/>
      <c r="PY17" s="236"/>
      <c r="PZ17" s="236"/>
      <c r="QA17" s="236"/>
      <c r="QB17" s="236"/>
      <c r="QC17" s="236"/>
      <c r="QD17" s="236"/>
      <c r="QE17" s="236"/>
      <c r="QF17" s="236"/>
      <c r="QG17" s="236"/>
      <c r="QH17" s="236"/>
      <c r="QI17" s="236"/>
      <c r="QJ17" s="236"/>
      <c r="QK17" s="236"/>
      <c r="QL17" s="236"/>
      <c r="QM17" s="236"/>
      <c r="QN17" s="236"/>
      <c r="QO17" s="236"/>
      <c r="QP17" s="236"/>
      <c r="QQ17" s="236"/>
      <c r="QR17" s="236"/>
      <c r="QS17" s="236"/>
      <c r="QT17" s="236"/>
      <c r="QU17" s="236"/>
      <c r="QV17" s="236"/>
      <c r="QW17" s="236"/>
      <c r="QX17" s="236"/>
      <c r="QY17" s="236"/>
      <c r="QZ17" s="236"/>
      <c r="RA17" s="236"/>
      <c r="RB17" s="236"/>
      <c r="RC17" s="236"/>
      <c r="RD17" s="236"/>
      <c r="RE17" s="236"/>
      <c r="RF17" s="236"/>
      <c r="RG17" s="236"/>
      <c r="RH17" s="236"/>
      <c r="RI17" s="236"/>
      <c r="RJ17" s="236"/>
      <c r="RK17" s="236"/>
      <c r="RL17" s="236"/>
      <c r="RM17" s="236"/>
      <c r="RN17" s="236"/>
      <c r="RO17" s="236"/>
      <c r="RP17" s="236"/>
      <c r="RQ17" s="236"/>
      <c r="RR17" s="236"/>
      <c r="RS17" s="236"/>
      <c r="RT17" s="236"/>
      <c r="RU17" s="236"/>
      <c r="RV17" s="236"/>
      <c r="RW17" s="236"/>
      <c r="RX17" s="236"/>
      <c r="RY17" s="236"/>
      <c r="RZ17" s="236"/>
      <c r="SA17" s="236"/>
      <c r="SB17" s="236"/>
      <c r="SC17" s="236"/>
      <c r="SD17" s="236"/>
      <c r="SE17" s="236"/>
      <c r="SF17" s="236"/>
      <c r="SG17" s="236"/>
      <c r="SH17" s="236"/>
      <c r="SI17" s="236"/>
      <c r="SJ17" s="236"/>
      <c r="SK17" s="236"/>
      <c r="SL17" s="236"/>
      <c r="SM17" s="236"/>
      <c r="SN17" s="236"/>
      <c r="SO17" s="236"/>
      <c r="SP17" s="236"/>
      <c r="SQ17" s="236"/>
      <c r="SR17" s="236"/>
      <c r="SS17" s="236"/>
      <c r="ST17" s="236"/>
      <c r="SU17" s="236"/>
      <c r="SV17" s="236"/>
      <c r="SW17" s="236"/>
      <c r="SX17" s="236"/>
      <c r="SY17" s="236"/>
      <c r="SZ17" s="236"/>
      <c r="TA17" s="236"/>
      <c r="TB17" s="236"/>
      <c r="TC17" s="236"/>
      <c r="TD17" s="236"/>
      <c r="TE17" s="236"/>
      <c r="TF17" s="236"/>
      <c r="TG17" s="236"/>
      <c r="TH17" s="236"/>
      <c r="TI17" s="236"/>
      <c r="TJ17" s="236"/>
      <c r="TK17" s="236"/>
      <c r="TL17" s="236"/>
      <c r="TM17" s="236"/>
      <c r="TN17" s="236"/>
      <c r="TO17" s="236"/>
      <c r="TP17" s="236"/>
      <c r="TQ17" s="236"/>
      <c r="TR17" s="236"/>
      <c r="TS17" s="236"/>
      <c r="TT17" s="236"/>
      <c r="TU17" s="236"/>
      <c r="TV17" s="236"/>
      <c r="TW17" s="236"/>
      <c r="TX17" s="236"/>
      <c r="TY17" s="236"/>
      <c r="TZ17" s="236"/>
      <c r="UA17" s="236"/>
      <c r="UB17" s="236"/>
      <c r="UC17" s="236"/>
      <c r="UD17" s="236"/>
      <c r="UE17" s="236"/>
      <c r="UF17" s="236"/>
      <c r="UG17" s="236"/>
      <c r="UH17" s="236"/>
      <c r="UI17" s="236"/>
      <c r="UJ17" s="236"/>
      <c r="UK17" s="236"/>
      <c r="UL17" s="236"/>
      <c r="UM17" s="236"/>
      <c r="UN17" s="236"/>
      <c r="UO17" s="236"/>
      <c r="UP17" s="236"/>
      <c r="UQ17" s="236"/>
      <c r="UR17" s="236"/>
      <c r="US17" s="236"/>
      <c r="UT17" s="236"/>
      <c r="UU17" s="236"/>
      <c r="UV17" s="236"/>
      <c r="UW17" s="236"/>
      <c r="UX17" s="236"/>
      <c r="UY17" s="236"/>
      <c r="UZ17" s="236"/>
      <c r="VA17" s="236"/>
      <c r="VB17" s="236"/>
      <c r="VC17" s="236"/>
      <c r="VD17" s="236"/>
      <c r="VE17" s="236"/>
      <c r="VF17" s="236"/>
      <c r="VG17" s="236"/>
      <c r="VH17" s="236"/>
      <c r="VI17" s="236"/>
      <c r="VJ17" s="236"/>
      <c r="VK17" s="236"/>
      <c r="VL17" s="236"/>
      <c r="VM17" s="236"/>
      <c r="VN17" s="236"/>
      <c r="VO17" s="236"/>
      <c r="VP17" s="236"/>
      <c r="VQ17" s="236"/>
      <c r="VR17" s="236"/>
      <c r="VS17" s="236"/>
      <c r="VT17" s="236"/>
      <c r="VU17" s="236"/>
      <c r="VV17" s="236"/>
      <c r="VW17" s="236"/>
      <c r="VX17" s="236"/>
      <c r="VY17" s="236"/>
      <c r="VZ17" s="236"/>
      <c r="WA17" s="236"/>
      <c r="WB17" s="236"/>
      <c r="WC17" s="236"/>
      <c r="WD17" s="236"/>
      <c r="WE17" s="236"/>
      <c r="WF17" s="236"/>
      <c r="WG17" s="236"/>
      <c r="WH17" s="236"/>
      <c r="WI17" s="236"/>
      <c r="WJ17" s="236"/>
      <c r="WK17" s="236"/>
      <c r="WL17" s="236"/>
      <c r="WM17" s="236"/>
      <c r="WN17" s="236"/>
      <c r="WO17" s="236"/>
      <c r="WP17" s="236"/>
      <c r="WQ17" s="236"/>
      <c r="WR17" s="236"/>
      <c r="WS17" s="236"/>
      <c r="WT17" s="236"/>
      <c r="WU17" s="236"/>
      <c r="WV17" s="236"/>
      <c r="WW17" s="236"/>
      <c r="WX17" s="236"/>
      <c r="WY17" s="236"/>
      <c r="WZ17" s="236"/>
      <c r="XA17" s="236"/>
      <c r="XB17" s="236"/>
      <c r="XC17" s="236"/>
      <c r="XD17" s="236"/>
      <c r="XE17" s="236"/>
      <c r="XF17" s="236"/>
      <c r="XG17" s="236"/>
      <c r="XH17" s="236"/>
      <c r="XI17" s="236"/>
      <c r="XJ17" s="236"/>
      <c r="XK17" s="236"/>
      <c r="XL17" s="236"/>
      <c r="XM17" s="236"/>
      <c r="XN17" s="236"/>
      <c r="XO17" s="236"/>
      <c r="XP17" s="236"/>
      <c r="XQ17" s="236"/>
      <c r="XR17" s="236"/>
      <c r="XS17" s="236"/>
      <c r="XT17" s="236"/>
      <c r="XU17" s="236"/>
      <c r="XV17" s="236"/>
      <c r="XW17" s="236"/>
      <c r="XX17" s="236"/>
      <c r="XY17" s="236"/>
      <c r="XZ17" s="236"/>
      <c r="YA17" s="236"/>
      <c r="YB17" s="236"/>
      <c r="YC17" s="236"/>
      <c r="YD17" s="236"/>
      <c r="YE17" s="236"/>
      <c r="YF17" s="236"/>
      <c r="YG17" s="236"/>
      <c r="YH17" s="236"/>
      <c r="YI17" s="236"/>
      <c r="YJ17" s="236"/>
      <c r="YK17" s="236"/>
      <c r="YL17" s="236"/>
      <c r="YM17" s="236"/>
      <c r="YN17" s="236"/>
      <c r="YO17" s="236"/>
      <c r="YP17" s="236"/>
      <c r="YQ17" s="236"/>
      <c r="YR17" s="236"/>
      <c r="YS17" s="236"/>
      <c r="YT17" s="236"/>
      <c r="YU17" s="236"/>
      <c r="YV17" s="236"/>
      <c r="YW17" s="236"/>
      <c r="YX17" s="236"/>
      <c r="YY17" s="236"/>
      <c r="YZ17" s="236"/>
      <c r="ZA17" s="236"/>
      <c r="ZB17" s="236"/>
      <c r="ZC17" s="236"/>
      <c r="ZD17" s="236"/>
      <c r="ZE17" s="236"/>
      <c r="ZF17" s="236"/>
      <c r="ZG17" s="236"/>
      <c r="ZH17" s="236"/>
      <c r="ZI17" s="236"/>
      <c r="ZJ17" s="236"/>
      <c r="ZK17" s="236"/>
      <c r="ZL17" s="236"/>
      <c r="ZM17" s="236"/>
      <c r="ZN17" s="236"/>
      <c r="ZO17" s="236"/>
      <c r="ZP17" s="236"/>
      <c r="ZQ17" s="236"/>
      <c r="ZR17" s="236"/>
      <c r="ZS17" s="236"/>
      <c r="ZT17" s="236"/>
      <c r="ZU17" s="236"/>
      <c r="ZV17" s="236"/>
      <c r="ZW17" s="236"/>
      <c r="ZX17" s="236"/>
      <c r="ZY17" s="236"/>
      <c r="ZZ17" s="236"/>
      <c r="AAA17" s="236"/>
      <c r="AAB17" s="236"/>
      <c r="AAC17" s="236"/>
      <c r="AAD17" s="236"/>
      <c r="AAE17" s="236"/>
      <c r="AAF17" s="236"/>
      <c r="AAG17" s="236"/>
      <c r="AAH17" s="236"/>
      <c r="AAI17" s="236"/>
      <c r="AAJ17" s="236"/>
      <c r="AAK17" s="236"/>
      <c r="AAL17" s="236"/>
      <c r="AAM17" s="236"/>
      <c r="AAN17" s="236"/>
      <c r="AAO17" s="236"/>
      <c r="AAP17" s="236"/>
      <c r="AAQ17" s="236"/>
      <c r="AAR17" s="236"/>
      <c r="AAS17" s="236"/>
      <c r="AAT17" s="236"/>
      <c r="AAU17" s="236"/>
      <c r="AAV17" s="236"/>
      <c r="AAW17" s="236"/>
      <c r="AAX17" s="236"/>
      <c r="AAY17" s="236"/>
      <c r="AAZ17" s="236"/>
      <c r="ABA17" s="236"/>
      <c r="ABB17" s="236"/>
      <c r="ABC17" s="236"/>
      <c r="ABD17" s="236"/>
      <c r="ABE17" s="236"/>
      <c r="ABF17" s="236"/>
      <c r="ABG17" s="236"/>
      <c r="ABH17" s="236"/>
      <c r="ABI17" s="236"/>
      <c r="ABJ17" s="236"/>
      <c r="ABK17" s="236"/>
      <c r="ABL17" s="236"/>
      <c r="ABM17" s="236"/>
      <c r="ABN17" s="236"/>
      <c r="ABO17" s="236"/>
      <c r="ABP17" s="236"/>
      <c r="ABQ17" s="236"/>
      <c r="ABR17" s="236"/>
      <c r="ABS17" s="236"/>
      <c r="ABT17" s="236"/>
      <c r="ABU17" s="236"/>
      <c r="ABV17" s="236"/>
      <c r="ABW17" s="236"/>
      <c r="ABX17" s="236"/>
      <c r="ABY17" s="236"/>
      <c r="ABZ17" s="236"/>
      <c r="ACA17" s="236"/>
      <c r="ACB17" s="236"/>
      <c r="ACC17" s="236"/>
      <c r="ACD17" s="236"/>
      <c r="ACE17" s="236"/>
      <c r="ACF17" s="236"/>
      <c r="ACG17" s="236"/>
      <c r="ACH17" s="236"/>
      <c r="ACI17" s="236"/>
      <c r="ACJ17" s="236"/>
      <c r="ACK17" s="236"/>
      <c r="ACL17" s="236"/>
      <c r="ACM17" s="236"/>
      <c r="ACN17" s="236"/>
      <c r="ACO17" s="236"/>
      <c r="ACP17" s="236"/>
      <c r="ACQ17" s="236"/>
      <c r="ACR17" s="236"/>
      <c r="ACS17" s="236"/>
      <c r="ACT17" s="236"/>
      <c r="ACU17" s="236"/>
      <c r="ACV17" s="236"/>
      <c r="ACW17" s="236"/>
      <c r="ACX17" s="236"/>
      <c r="ACY17" s="236"/>
      <c r="ACZ17" s="236"/>
      <c r="ADA17" s="236"/>
      <c r="ADB17" s="236"/>
      <c r="ADC17" s="236"/>
      <c r="ADD17" s="236"/>
      <c r="ADE17" s="236"/>
      <c r="ADF17" s="236"/>
      <c r="ADG17" s="236"/>
      <c r="ADH17" s="236"/>
      <c r="ADI17" s="236"/>
      <c r="ADJ17" s="236"/>
      <c r="ADK17" s="236"/>
      <c r="ADL17" s="236"/>
      <c r="ADM17" s="236"/>
      <c r="ADN17" s="236"/>
      <c r="ADO17" s="236"/>
      <c r="ADP17" s="236"/>
      <c r="ADQ17" s="236"/>
      <c r="ADR17" s="236"/>
      <c r="ADS17" s="236"/>
      <c r="ADT17" s="236"/>
      <c r="ADU17" s="236"/>
      <c r="ADV17" s="236"/>
      <c r="ADW17" s="236"/>
      <c r="ADX17" s="236"/>
      <c r="ADY17" s="236"/>
      <c r="ADZ17" s="236"/>
      <c r="AEA17" s="236"/>
      <c r="AEB17" s="236"/>
      <c r="AEC17" s="236"/>
      <c r="AED17" s="236"/>
      <c r="AEE17" s="236"/>
      <c r="AEF17" s="236"/>
      <c r="AEG17" s="236"/>
      <c r="AEH17" s="236"/>
      <c r="AEI17" s="236"/>
      <c r="AEJ17" s="236"/>
      <c r="AEK17" s="236"/>
      <c r="AEL17" s="236"/>
      <c r="AEM17" s="236"/>
      <c r="AEN17" s="236"/>
      <c r="AEO17" s="236"/>
      <c r="AEP17" s="236"/>
      <c r="AEQ17" s="236"/>
      <c r="AER17" s="236"/>
      <c r="AES17" s="236"/>
      <c r="AET17" s="236"/>
      <c r="AEU17" s="236"/>
      <c r="AEV17" s="236"/>
      <c r="AEW17" s="236"/>
      <c r="AEX17" s="236"/>
      <c r="AEY17" s="236"/>
      <c r="AEZ17" s="236"/>
      <c r="AFA17" s="236"/>
      <c r="AFB17" s="236"/>
      <c r="AFC17" s="236"/>
      <c r="AFD17" s="236"/>
      <c r="AFE17" s="236"/>
      <c r="AFF17" s="236"/>
      <c r="AFG17" s="236"/>
      <c r="AFH17" s="236"/>
      <c r="AFI17" s="236"/>
      <c r="AFJ17" s="236"/>
      <c r="AFK17" s="236"/>
      <c r="AFL17" s="236"/>
      <c r="AFM17" s="236"/>
      <c r="AFN17" s="236"/>
      <c r="AFO17" s="236"/>
      <c r="AFP17" s="236"/>
      <c r="AFQ17" s="236"/>
      <c r="AFR17" s="236"/>
      <c r="AFS17" s="236"/>
      <c r="AFT17" s="236"/>
      <c r="AFU17" s="236"/>
      <c r="AFV17" s="236"/>
      <c r="AFW17" s="236"/>
      <c r="AFX17" s="236"/>
      <c r="AFY17" s="236"/>
      <c r="AFZ17" s="236"/>
      <c r="AGA17" s="236"/>
      <c r="AGB17" s="236"/>
      <c r="AGC17" s="236"/>
      <c r="AGD17" s="236"/>
      <c r="AGE17" s="236"/>
      <c r="AGF17" s="236"/>
      <c r="AGG17" s="236"/>
      <c r="AGH17" s="236"/>
      <c r="AGI17" s="236"/>
      <c r="AGJ17" s="236"/>
      <c r="AGK17" s="236"/>
      <c r="AGL17" s="236"/>
      <c r="AGM17" s="236"/>
      <c r="AGN17" s="236"/>
      <c r="AGO17" s="236"/>
      <c r="AGP17" s="236"/>
      <c r="AGQ17" s="236"/>
      <c r="AGR17" s="236"/>
      <c r="AGS17" s="236"/>
      <c r="AGT17" s="236"/>
      <c r="AGU17" s="236"/>
      <c r="AGV17" s="236"/>
      <c r="AGW17" s="236"/>
      <c r="AGX17" s="236"/>
      <c r="AGY17" s="236"/>
      <c r="AGZ17" s="236"/>
      <c r="AHA17" s="236"/>
      <c r="AHB17" s="236"/>
      <c r="AHC17" s="236"/>
      <c r="AHD17" s="236"/>
      <c r="AHE17" s="236"/>
      <c r="AHF17" s="236"/>
      <c r="AHG17" s="236"/>
      <c r="AHH17" s="236"/>
      <c r="AHI17" s="236"/>
      <c r="AHJ17" s="236"/>
      <c r="AHK17" s="236"/>
      <c r="AHL17" s="236"/>
      <c r="AHM17" s="236"/>
      <c r="AHN17" s="236"/>
      <c r="AHO17" s="236"/>
      <c r="AHP17" s="236"/>
      <c r="AHQ17" s="236"/>
      <c r="AHR17" s="236"/>
      <c r="AHS17" s="236"/>
      <c r="AHT17" s="236"/>
      <c r="AHU17" s="236"/>
      <c r="AHV17" s="236"/>
      <c r="AHW17" s="236"/>
      <c r="AHX17" s="236"/>
      <c r="AHY17" s="236"/>
      <c r="AHZ17" s="236"/>
      <c r="AIA17" s="236"/>
      <c r="AIB17" s="236"/>
      <c r="AIC17" s="236"/>
      <c r="AID17" s="236"/>
      <c r="AIE17" s="236"/>
      <c r="AIF17" s="236"/>
      <c r="AIG17" s="236"/>
      <c r="AIH17" s="236"/>
      <c r="AII17" s="236"/>
      <c r="AIJ17" s="236"/>
      <c r="AIK17" s="236"/>
      <c r="AIL17" s="236"/>
      <c r="AIM17" s="236"/>
      <c r="AIN17" s="236"/>
      <c r="AIO17" s="236"/>
      <c r="AIP17" s="236"/>
      <c r="AIQ17" s="236"/>
      <c r="AIR17" s="236"/>
      <c r="AIS17" s="236"/>
      <c r="AIT17" s="236"/>
      <c r="AIU17" s="236"/>
      <c r="AIV17" s="236"/>
      <c r="AIW17" s="236"/>
      <c r="AIX17" s="236"/>
      <c r="AIY17" s="236"/>
      <c r="AIZ17" s="236"/>
      <c r="AJA17" s="236"/>
      <c r="AJB17" s="236"/>
      <c r="AJC17" s="236"/>
      <c r="AJD17" s="236"/>
      <c r="AJE17" s="236"/>
      <c r="AJF17" s="236"/>
      <c r="AJG17" s="236"/>
      <c r="AJH17" s="236"/>
      <c r="AJI17" s="236"/>
      <c r="AJJ17" s="236"/>
      <c r="AJK17" s="236"/>
      <c r="AJL17" s="236"/>
      <c r="AJM17" s="236"/>
      <c r="AJN17" s="236"/>
      <c r="AJO17" s="236"/>
      <c r="AJP17" s="236"/>
      <c r="AJQ17" s="236"/>
      <c r="AJR17" s="236"/>
      <c r="AJS17" s="236"/>
      <c r="AJT17" s="236"/>
      <c r="AJU17" s="236"/>
      <c r="AJV17" s="236"/>
      <c r="AJW17" s="236"/>
      <c r="AJX17" s="236"/>
      <c r="AJY17" s="236"/>
      <c r="AJZ17" s="236"/>
      <c r="AKA17" s="236"/>
      <c r="AKB17" s="236"/>
      <c r="AKC17" s="236"/>
      <c r="AKD17" s="236"/>
      <c r="AKE17" s="236"/>
      <c r="AKF17" s="236"/>
      <c r="AKG17" s="236"/>
      <c r="AKH17" s="236"/>
      <c r="AKI17" s="236"/>
      <c r="AKJ17" s="236"/>
      <c r="AKK17" s="236"/>
      <c r="AKL17" s="236"/>
      <c r="AKM17" s="236"/>
      <c r="AKN17" s="236"/>
      <c r="AKO17" s="236"/>
      <c r="AKP17" s="236"/>
      <c r="AKQ17" s="236"/>
      <c r="AKR17" s="236"/>
      <c r="AKS17" s="236"/>
      <c r="AKT17" s="236"/>
      <c r="AKU17" s="236"/>
      <c r="AKV17" s="236"/>
      <c r="AKW17" s="236"/>
      <c r="AKX17" s="236"/>
      <c r="AKY17" s="236"/>
      <c r="AKZ17" s="236"/>
      <c r="ALA17" s="236"/>
      <c r="ALB17" s="236"/>
      <c r="ALC17" s="236"/>
      <c r="ALD17" s="236"/>
      <c r="ALE17" s="236"/>
      <c r="ALF17" s="236"/>
      <c r="ALG17" s="236"/>
      <c r="ALH17" s="236"/>
      <c r="ALI17" s="236"/>
      <c r="ALJ17" s="236"/>
      <c r="ALK17" s="236"/>
      <c r="ALL17" s="236"/>
      <c r="ALM17" s="236"/>
      <c r="ALN17" s="236"/>
      <c r="ALO17" s="236"/>
      <c r="ALP17" s="236"/>
      <c r="ALQ17" s="236"/>
      <c r="ALR17" s="236"/>
      <c r="ALS17" s="236"/>
      <c r="ALT17" s="236"/>
      <c r="ALU17" s="236"/>
      <c r="ALV17" s="236"/>
      <c r="ALW17" s="236"/>
      <c r="ALX17" s="236"/>
      <c r="ALY17" s="236"/>
      <c r="ALZ17" s="236"/>
      <c r="AMA17" s="236"/>
      <c r="AMB17" s="236"/>
      <c r="AMC17" s="236"/>
      <c r="AMD17" s="236"/>
      <c r="AME17" s="236"/>
      <c r="AMF17" s="236"/>
      <c r="AMG17" s="236"/>
      <c r="AMH17" s="236"/>
      <c r="AMI17" s="236"/>
      <c r="AMJ17" s="234"/>
    </row>
    <row r="18" spans="1:1024" s="162" customFormat="1">
      <c r="A18" s="78">
        <v>13</v>
      </c>
      <c r="B18" s="224" t="s">
        <v>406</v>
      </c>
      <c r="C18" s="223">
        <v>2020</v>
      </c>
      <c r="D18" s="402">
        <v>432.47</v>
      </c>
      <c r="E18" s="253" t="s">
        <v>407</v>
      </c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6"/>
      <c r="AA18" s="236"/>
      <c r="AB18" s="236"/>
      <c r="AC18" s="236"/>
      <c r="AD18" s="236"/>
      <c r="AE18" s="236"/>
      <c r="AF18" s="236"/>
      <c r="AG18" s="236"/>
      <c r="AH18" s="236"/>
      <c r="AI18" s="236"/>
      <c r="AJ18" s="236"/>
      <c r="AK18" s="236"/>
      <c r="AL18" s="236"/>
      <c r="AM18" s="236"/>
      <c r="AN18" s="236"/>
      <c r="AO18" s="236"/>
      <c r="AP18" s="236"/>
      <c r="AQ18" s="236"/>
      <c r="AR18" s="236"/>
      <c r="AS18" s="236"/>
      <c r="AT18" s="236"/>
      <c r="AU18" s="236"/>
      <c r="AV18" s="236"/>
      <c r="AW18" s="236"/>
      <c r="AX18" s="236"/>
      <c r="AY18" s="236"/>
      <c r="AZ18" s="236"/>
      <c r="BA18" s="236"/>
      <c r="BB18" s="236"/>
      <c r="BC18" s="236"/>
      <c r="BD18" s="236"/>
      <c r="BE18" s="236"/>
      <c r="BF18" s="236"/>
      <c r="BG18" s="236"/>
      <c r="BH18" s="236"/>
      <c r="BI18" s="236"/>
      <c r="BJ18" s="236"/>
      <c r="BK18" s="236"/>
      <c r="BL18" s="236"/>
      <c r="BM18" s="236"/>
      <c r="BN18" s="236"/>
      <c r="BO18" s="236"/>
      <c r="BP18" s="236"/>
      <c r="BQ18" s="236"/>
      <c r="BR18" s="236"/>
      <c r="BS18" s="236"/>
      <c r="BT18" s="236"/>
      <c r="BU18" s="236"/>
      <c r="BV18" s="236"/>
      <c r="BW18" s="236"/>
      <c r="BX18" s="236"/>
      <c r="BY18" s="236"/>
      <c r="BZ18" s="236"/>
      <c r="CA18" s="236"/>
      <c r="CB18" s="236"/>
      <c r="CC18" s="236"/>
      <c r="CD18" s="236"/>
      <c r="CE18" s="236"/>
      <c r="CF18" s="236"/>
      <c r="CG18" s="236"/>
      <c r="CH18" s="236"/>
      <c r="CI18" s="236"/>
      <c r="CJ18" s="236"/>
      <c r="CK18" s="236"/>
      <c r="CL18" s="236"/>
      <c r="CM18" s="236"/>
      <c r="CN18" s="236"/>
      <c r="CO18" s="236"/>
      <c r="CP18" s="236"/>
      <c r="CQ18" s="236"/>
      <c r="CR18" s="236"/>
      <c r="CS18" s="236"/>
      <c r="CT18" s="236"/>
      <c r="CU18" s="236"/>
      <c r="CV18" s="236"/>
      <c r="CW18" s="236"/>
      <c r="CX18" s="236"/>
      <c r="CY18" s="236"/>
      <c r="CZ18" s="236"/>
      <c r="DA18" s="236"/>
      <c r="DB18" s="236"/>
      <c r="DC18" s="236"/>
      <c r="DD18" s="236"/>
      <c r="DE18" s="236"/>
      <c r="DF18" s="236"/>
      <c r="DG18" s="236"/>
      <c r="DH18" s="236"/>
      <c r="DI18" s="236"/>
      <c r="DJ18" s="236"/>
      <c r="DK18" s="236"/>
      <c r="DL18" s="236"/>
      <c r="DM18" s="236"/>
      <c r="DN18" s="236"/>
      <c r="DO18" s="236"/>
      <c r="DP18" s="236"/>
      <c r="DQ18" s="236"/>
      <c r="DR18" s="236"/>
      <c r="DS18" s="236"/>
      <c r="DT18" s="236"/>
      <c r="DU18" s="236"/>
      <c r="DV18" s="236"/>
      <c r="DW18" s="236"/>
      <c r="DX18" s="236"/>
      <c r="DY18" s="236"/>
      <c r="DZ18" s="236"/>
      <c r="EA18" s="236"/>
      <c r="EB18" s="236"/>
      <c r="EC18" s="236"/>
      <c r="ED18" s="236"/>
      <c r="EE18" s="236"/>
      <c r="EF18" s="236"/>
      <c r="EG18" s="236"/>
      <c r="EH18" s="236"/>
      <c r="EI18" s="236"/>
      <c r="EJ18" s="236"/>
      <c r="EK18" s="236"/>
      <c r="EL18" s="236"/>
      <c r="EM18" s="236"/>
      <c r="EN18" s="236"/>
      <c r="EO18" s="236"/>
      <c r="EP18" s="236"/>
      <c r="EQ18" s="236"/>
      <c r="ER18" s="236"/>
      <c r="ES18" s="236"/>
      <c r="ET18" s="236"/>
      <c r="EU18" s="236"/>
      <c r="EV18" s="236"/>
      <c r="EW18" s="236"/>
      <c r="EX18" s="236"/>
      <c r="EY18" s="236"/>
      <c r="EZ18" s="236"/>
      <c r="FA18" s="236"/>
      <c r="FB18" s="236"/>
      <c r="FC18" s="236"/>
      <c r="FD18" s="236"/>
      <c r="FE18" s="236"/>
      <c r="FF18" s="236"/>
      <c r="FG18" s="236"/>
      <c r="FH18" s="236"/>
      <c r="FI18" s="236"/>
      <c r="FJ18" s="236"/>
      <c r="FK18" s="236"/>
      <c r="FL18" s="236"/>
      <c r="FM18" s="236"/>
      <c r="FN18" s="236"/>
      <c r="FO18" s="236"/>
      <c r="FP18" s="236"/>
      <c r="FQ18" s="236"/>
      <c r="FR18" s="236"/>
      <c r="FS18" s="236"/>
      <c r="FT18" s="236"/>
      <c r="FU18" s="236"/>
      <c r="FV18" s="236"/>
      <c r="FW18" s="236"/>
      <c r="FX18" s="236"/>
      <c r="FY18" s="236"/>
      <c r="FZ18" s="236"/>
      <c r="GA18" s="236"/>
      <c r="GB18" s="236"/>
      <c r="GC18" s="236"/>
      <c r="GD18" s="236"/>
      <c r="GE18" s="236"/>
      <c r="GF18" s="236"/>
      <c r="GG18" s="236"/>
      <c r="GH18" s="236"/>
      <c r="GI18" s="236"/>
      <c r="GJ18" s="236"/>
      <c r="GK18" s="236"/>
      <c r="GL18" s="236"/>
      <c r="GM18" s="236"/>
      <c r="GN18" s="236"/>
      <c r="GO18" s="236"/>
      <c r="GP18" s="236"/>
      <c r="GQ18" s="236"/>
      <c r="GR18" s="236"/>
      <c r="GS18" s="236"/>
      <c r="GT18" s="236"/>
      <c r="GU18" s="236"/>
      <c r="GV18" s="236"/>
      <c r="GW18" s="236"/>
      <c r="GX18" s="236"/>
      <c r="GY18" s="236"/>
      <c r="GZ18" s="236"/>
      <c r="HA18" s="236"/>
      <c r="HB18" s="236"/>
      <c r="HC18" s="236"/>
      <c r="HD18" s="236"/>
      <c r="HE18" s="236"/>
      <c r="HF18" s="236"/>
      <c r="HG18" s="236"/>
      <c r="HH18" s="236"/>
      <c r="HI18" s="236"/>
      <c r="HJ18" s="236"/>
      <c r="HK18" s="236"/>
      <c r="HL18" s="236"/>
      <c r="HM18" s="236"/>
      <c r="HN18" s="236"/>
      <c r="HO18" s="236"/>
      <c r="HP18" s="236"/>
      <c r="HQ18" s="236"/>
      <c r="HR18" s="236"/>
      <c r="HS18" s="236"/>
      <c r="HT18" s="236"/>
      <c r="HU18" s="236"/>
      <c r="HV18" s="236"/>
      <c r="HW18" s="236"/>
      <c r="HX18" s="236"/>
      <c r="HY18" s="236"/>
      <c r="HZ18" s="236"/>
      <c r="IA18" s="236"/>
      <c r="IB18" s="236"/>
      <c r="IC18" s="236"/>
      <c r="ID18" s="236"/>
      <c r="IE18" s="236"/>
      <c r="IF18" s="236"/>
      <c r="IG18" s="236"/>
      <c r="IH18" s="236"/>
      <c r="II18" s="236"/>
      <c r="IJ18" s="236"/>
      <c r="IK18" s="236"/>
      <c r="IL18" s="236"/>
      <c r="IM18" s="236"/>
      <c r="IN18" s="236"/>
      <c r="IO18" s="236"/>
      <c r="IP18" s="236"/>
      <c r="IQ18" s="236"/>
      <c r="IR18" s="236"/>
      <c r="IS18" s="236"/>
      <c r="IT18" s="236"/>
      <c r="IU18" s="236"/>
      <c r="IV18" s="236"/>
      <c r="IW18" s="236"/>
      <c r="IX18" s="236"/>
      <c r="IY18" s="236"/>
      <c r="IZ18" s="236"/>
      <c r="JA18" s="236"/>
      <c r="JB18" s="236"/>
      <c r="JC18" s="236"/>
      <c r="JD18" s="236"/>
      <c r="JE18" s="236"/>
      <c r="JF18" s="236"/>
      <c r="JG18" s="236"/>
      <c r="JH18" s="236"/>
      <c r="JI18" s="236"/>
      <c r="JJ18" s="236"/>
      <c r="JK18" s="236"/>
      <c r="JL18" s="236"/>
      <c r="JM18" s="236"/>
      <c r="JN18" s="236"/>
      <c r="JO18" s="236"/>
      <c r="JP18" s="236"/>
      <c r="JQ18" s="236"/>
      <c r="JR18" s="236"/>
      <c r="JS18" s="236"/>
      <c r="JT18" s="236"/>
      <c r="JU18" s="236"/>
      <c r="JV18" s="236"/>
      <c r="JW18" s="236"/>
      <c r="JX18" s="236"/>
      <c r="JY18" s="236"/>
      <c r="JZ18" s="236"/>
      <c r="KA18" s="236"/>
      <c r="KB18" s="236"/>
      <c r="KC18" s="236"/>
      <c r="KD18" s="236"/>
      <c r="KE18" s="236"/>
      <c r="KF18" s="236"/>
      <c r="KG18" s="236"/>
      <c r="KH18" s="236"/>
      <c r="KI18" s="236"/>
      <c r="KJ18" s="236"/>
      <c r="KK18" s="236"/>
      <c r="KL18" s="236"/>
      <c r="KM18" s="236"/>
      <c r="KN18" s="236"/>
      <c r="KO18" s="236"/>
      <c r="KP18" s="236"/>
      <c r="KQ18" s="236"/>
      <c r="KR18" s="236"/>
      <c r="KS18" s="236"/>
      <c r="KT18" s="236"/>
      <c r="KU18" s="236"/>
      <c r="KV18" s="236"/>
      <c r="KW18" s="236"/>
      <c r="KX18" s="236"/>
      <c r="KY18" s="236"/>
      <c r="KZ18" s="236"/>
      <c r="LA18" s="236"/>
      <c r="LB18" s="236"/>
      <c r="LC18" s="236"/>
      <c r="LD18" s="236"/>
      <c r="LE18" s="236"/>
      <c r="LF18" s="236"/>
      <c r="LG18" s="236"/>
      <c r="LH18" s="236"/>
      <c r="LI18" s="236"/>
      <c r="LJ18" s="236"/>
      <c r="LK18" s="236"/>
      <c r="LL18" s="236"/>
      <c r="LM18" s="236"/>
      <c r="LN18" s="236"/>
      <c r="LO18" s="236"/>
      <c r="LP18" s="236"/>
      <c r="LQ18" s="236"/>
      <c r="LR18" s="236"/>
      <c r="LS18" s="236"/>
      <c r="LT18" s="236"/>
      <c r="LU18" s="236"/>
      <c r="LV18" s="236"/>
      <c r="LW18" s="236"/>
      <c r="LX18" s="236"/>
      <c r="LY18" s="236"/>
      <c r="LZ18" s="236"/>
      <c r="MA18" s="236"/>
      <c r="MB18" s="236"/>
      <c r="MC18" s="236"/>
      <c r="MD18" s="236"/>
      <c r="ME18" s="236"/>
      <c r="MF18" s="236"/>
      <c r="MG18" s="236"/>
      <c r="MH18" s="236"/>
      <c r="MI18" s="236"/>
      <c r="MJ18" s="236"/>
      <c r="MK18" s="236"/>
      <c r="ML18" s="236"/>
      <c r="MM18" s="236"/>
      <c r="MN18" s="236"/>
      <c r="MO18" s="236"/>
      <c r="MP18" s="236"/>
      <c r="MQ18" s="236"/>
      <c r="MR18" s="236"/>
      <c r="MS18" s="236"/>
      <c r="MT18" s="236"/>
      <c r="MU18" s="236"/>
      <c r="MV18" s="236"/>
      <c r="MW18" s="236"/>
      <c r="MX18" s="236"/>
      <c r="MY18" s="236"/>
      <c r="MZ18" s="236"/>
      <c r="NA18" s="236"/>
      <c r="NB18" s="236"/>
      <c r="NC18" s="236"/>
      <c r="ND18" s="236"/>
      <c r="NE18" s="236"/>
      <c r="NF18" s="236"/>
      <c r="NG18" s="236"/>
      <c r="NH18" s="236"/>
      <c r="NI18" s="236"/>
      <c r="NJ18" s="236"/>
      <c r="NK18" s="236"/>
      <c r="NL18" s="236"/>
      <c r="NM18" s="236"/>
      <c r="NN18" s="236"/>
      <c r="NO18" s="236"/>
      <c r="NP18" s="236"/>
      <c r="NQ18" s="236"/>
      <c r="NR18" s="236"/>
      <c r="NS18" s="236"/>
      <c r="NT18" s="236"/>
      <c r="NU18" s="236"/>
      <c r="NV18" s="236"/>
      <c r="NW18" s="236"/>
      <c r="NX18" s="236"/>
      <c r="NY18" s="236"/>
      <c r="NZ18" s="236"/>
      <c r="OA18" s="236"/>
      <c r="OB18" s="236"/>
      <c r="OC18" s="236"/>
      <c r="OD18" s="236"/>
      <c r="OE18" s="236"/>
      <c r="OF18" s="236"/>
      <c r="OG18" s="236"/>
      <c r="OH18" s="236"/>
      <c r="OI18" s="236"/>
      <c r="OJ18" s="236"/>
      <c r="OK18" s="236"/>
      <c r="OL18" s="236"/>
      <c r="OM18" s="236"/>
      <c r="ON18" s="236"/>
      <c r="OO18" s="236"/>
      <c r="OP18" s="236"/>
      <c r="OQ18" s="236"/>
      <c r="OR18" s="236"/>
      <c r="OS18" s="236"/>
      <c r="OT18" s="236"/>
      <c r="OU18" s="236"/>
      <c r="OV18" s="236"/>
      <c r="OW18" s="236"/>
      <c r="OX18" s="236"/>
      <c r="OY18" s="236"/>
      <c r="OZ18" s="236"/>
      <c r="PA18" s="236"/>
      <c r="PB18" s="236"/>
      <c r="PC18" s="236"/>
      <c r="PD18" s="236"/>
      <c r="PE18" s="236"/>
      <c r="PF18" s="236"/>
      <c r="PG18" s="236"/>
      <c r="PH18" s="236"/>
      <c r="PI18" s="236"/>
      <c r="PJ18" s="236"/>
      <c r="PK18" s="236"/>
      <c r="PL18" s="236"/>
      <c r="PM18" s="236"/>
      <c r="PN18" s="236"/>
      <c r="PO18" s="236"/>
      <c r="PP18" s="236"/>
      <c r="PQ18" s="236"/>
      <c r="PR18" s="236"/>
      <c r="PS18" s="236"/>
      <c r="PT18" s="236"/>
      <c r="PU18" s="236"/>
      <c r="PV18" s="236"/>
      <c r="PW18" s="236"/>
      <c r="PX18" s="236"/>
      <c r="PY18" s="236"/>
      <c r="PZ18" s="236"/>
      <c r="QA18" s="236"/>
      <c r="QB18" s="236"/>
      <c r="QC18" s="236"/>
      <c r="QD18" s="236"/>
      <c r="QE18" s="236"/>
      <c r="QF18" s="236"/>
      <c r="QG18" s="236"/>
      <c r="QH18" s="236"/>
      <c r="QI18" s="236"/>
      <c r="QJ18" s="236"/>
      <c r="QK18" s="236"/>
      <c r="QL18" s="236"/>
      <c r="QM18" s="236"/>
      <c r="QN18" s="236"/>
      <c r="QO18" s="236"/>
      <c r="QP18" s="236"/>
      <c r="QQ18" s="236"/>
      <c r="QR18" s="236"/>
      <c r="QS18" s="236"/>
      <c r="QT18" s="236"/>
      <c r="QU18" s="236"/>
      <c r="QV18" s="236"/>
      <c r="QW18" s="236"/>
      <c r="QX18" s="236"/>
      <c r="QY18" s="236"/>
      <c r="QZ18" s="236"/>
      <c r="RA18" s="236"/>
      <c r="RB18" s="236"/>
      <c r="RC18" s="236"/>
      <c r="RD18" s="236"/>
      <c r="RE18" s="236"/>
      <c r="RF18" s="236"/>
      <c r="RG18" s="236"/>
      <c r="RH18" s="236"/>
      <c r="RI18" s="236"/>
      <c r="RJ18" s="236"/>
      <c r="RK18" s="236"/>
      <c r="RL18" s="236"/>
      <c r="RM18" s="236"/>
      <c r="RN18" s="236"/>
      <c r="RO18" s="236"/>
      <c r="RP18" s="236"/>
      <c r="RQ18" s="236"/>
      <c r="RR18" s="236"/>
      <c r="RS18" s="236"/>
      <c r="RT18" s="236"/>
      <c r="RU18" s="236"/>
      <c r="RV18" s="236"/>
      <c r="RW18" s="236"/>
      <c r="RX18" s="236"/>
      <c r="RY18" s="236"/>
      <c r="RZ18" s="236"/>
      <c r="SA18" s="236"/>
      <c r="SB18" s="236"/>
      <c r="SC18" s="236"/>
      <c r="SD18" s="236"/>
      <c r="SE18" s="236"/>
      <c r="SF18" s="236"/>
      <c r="SG18" s="236"/>
      <c r="SH18" s="236"/>
      <c r="SI18" s="236"/>
      <c r="SJ18" s="236"/>
      <c r="SK18" s="236"/>
      <c r="SL18" s="236"/>
      <c r="SM18" s="236"/>
      <c r="SN18" s="236"/>
      <c r="SO18" s="236"/>
      <c r="SP18" s="236"/>
      <c r="SQ18" s="236"/>
      <c r="SR18" s="236"/>
      <c r="SS18" s="236"/>
      <c r="ST18" s="236"/>
      <c r="SU18" s="236"/>
      <c r="SV18" s="236"/>
      <c r="SW18" s="236"/>
      <c r="SX18" s="236"/>
      <c r="SY18" s="236"/>
      <c r="SZ18" s="236"/>
      <c r="TA18" s="236"/>
      <c r="TB18" s="236"/>
      <c r="TC18" s="236"/>
      <c r="TD18" s="236"/>
      <c r="TE18" s="236"/>
      <c r="TF18" s="236"/>
      <c r="TG18" s="236"/>
      <c r="TH18" s="236"/>
      <c r="TI18" s="236"/>
      <c r="TJ18" s="236"/>
      <c r="TK18" s="236"/>
      <c r="TL18" s="236"/>
      <c r="TM18" s="236"/>
      <c r="TN18" s="236"/>
      <c r="TO18" s="236"/>
      <c r="TP18" s="236"/>
      <c r="TQ18" s="236"/>
      <c r="TR18" s="236"/>
      <c r="TS18" s="236"/>
      <c r="TT18" s="236"/>
      <c r="TU18" s="236"/>
      <c r="TV18" s="236"/>
      <c r="TW18" s="236"/>
      <c r="TX18" s="236"/>
      <c r="TY18" s="236"/>
      <c r="TZ18" s="236"/>
      <c r="UA18" s="236"/>
      <c r="UB18" s="236"/>
      <c r="UC18" s="236"/>
      <c r="UD18" s="236"/>
      <c r="UE18" s="236"/>
      <c r="UF18" s="236"/>
      <c r="UG18" s="236"/>
      <c r="UH18" s="236"/>
      <c r="UI18" s="236"/>
      <c r="UJ18" s="236"/>
      <c r="UK18" s="236"/>
      <c r="UL18" s="236"/>
      <c r="UM18" s="236"/>
      <c r="UN18" s="236"/>
      <c r="UO18" s="236"/>
      <c r="UP18" s="236"/>
      <c r="UQ18" s="236"/>
      <c r="UR18" s="236"/>
      <c r="US18" s="236"/>
      <c r="UT18" s="236"/>
      <c r="UU18" s="236"/>
      <c r="UV18" s="236"/>
      <c r="UW18" s="236"/>
      <c r="UX18" s="236"/>
      <c r="UY18" s="236"/>
      <c r="UZ18" s="236"/>
      <c r="VA18" s="236"/>
      <c r="VB18" s="236"/>
      <c r="VC18" s="236"/>
      <c r="VD18" s="236"/>
      <c r="VE18" s="236"/>
      <c r="VF18" s="236"/>
      <c r="VG18" s="236"/>
      <c r="VH18" s="236"/>
      <c r="VI18" s="236"/>
      <c r="VJ18" s="236"/>
      <c r="VK18" s="236"/>
      <c r="VL18" s="236"/>
      <c r="VM18" s="236"/>
      <c r="VN18" s="236"/>
      <c r="VO18" s="236"/>
      <c r="VP18" s="236"/>
      <c r="VQ18" s="236"/>
      <c r="VR18" s="236"/>
      <c r="VS18" s="236"/>
      <c r="VT18" s="236"/>
      <c r="VU18" s="236"/>
      <c r="VV18" s="236"/>
      <c r="VW18" s="236"/>
      <c r="VX18" s="236"/>
      <c r="VY18" s="236"/>
      <c r="VZ18" s="236"/>
      <c r="WA18" s="236"/>
      <c r="WB18" s="236"/>
      <c r="WC18" s="236"/>
      <c r="WD18" s="236"/>
      <c r="WE18" s="236"/>
      <c r="WF18" s="236"/>
      <c r="WG18" s="236"/>
      <c r="WH18" s="236"/>
      <c r="WI18" s="236"/>
      <c r="WJ18" s="236"/>
      <c r="WK18" s="236"/>
      <c r="WL18" s="236"/>
      <c r="WM18" s="236"/>
      <c r="WN18" s="236"/>
      <c r="WO18" s="236"/>
      <c r="WP18" s="236"/>
      <c r="WQ18" s="236"/>
      <c r="WR18" s="236"/>
      <c r="WS18" s="236"/>
      <c r="WT18" s="236"/>
      <c r="WU18" s="236"/>
      <c r="WV18" s="236"/>
      <c r="WW18" s="236"/>
      <c r="WX18" s="236"/>
      <c r="WY18" s="236"/>
      <c r="WZ18" s="236"/>
      <c r="XA18" s="236"/>
      <c r="XB18" s="236"/>
      <c r="XC18" s="236"/>
      <c r="XD18" s="236"/>
      <c r="XE18" s="236"/>
      <c r="XF18" s="236"/>
      <c r="XG18" s="236"/>
      <c r="XH18" s="236"/>
      <c r="XI18" s="236"/>
      <c r="XJ18" s="236"/>
      <c r="XK18" s="236"/>
      <c r="XL18" s="236"/>
      <c r="XM18" s="236"/>
      <c r="XN18" s="236"/>
      <c r="XO18" s="236"/>
      <c r="XP18" s="236"/>
      <c r="XQ18" s="236"/>
      <c r="XR18" s="236"/>
      <c r="XS18" s="236"/>
      <c r="XT18" s="236"/>
      <c r="XU18" s="236"/>
      <c r="XV18" s="236"/>
      <c r="XW18" s="236"/>
      <c r="XX18" s="236"/>
      <c r="XY18" s="236"/>
      <c r="XZ18" s="236"/>
      <c r="YA18" s="236"/>
      <c r="YB18" s="236"/>
      <c r="YC18" s="236"/>
      <c r="YD18" s="236"/>
      <c r="YE18" s="236"/>
      <c r="YF18" s="236"/>
      <c r="YG18" s="236"/>
      <c r="YH18" s="236"/>
      <c r="YI18" s="236"/>
      <c r="YJ18" s="236"/>
      <c r="YK18" s="236"/>
      <c r="YL18" s="236"/>
      <c r="YM18" s="236"/>
      <c r="YN18" s="236"/>
      <c r="YO18" s="236"/>
      <c r="YP18" s="236"/>
      <c r="YQ18" s="236"/>
      <c r="YR18" s="236"/>
      <c r="YS18" s="236"/>
      <c r="YT18" s="236"/>
      <c r="YU18" s="236"/>
      <c r="YV18" s="236"/>
      <c r="YW18" s="236"/>
      <c r="YX18" s="236"/>
      <c r="YY18" s="236"/>
      <c r="YZ18" s="236"/>
      <c r="ZA18" s="236"/>
      <c r="ZB18" s="236"/>
      <c r="ZC18" s="236"/>
      <c r="ZD18" s="236"/>
      <c r="ZE18" s="236"/>
      <c r="ZF18" s="236"/>
      <c r="ZG18" s="236"/>
      <c r="ZH18" s="236"/>
      <c r="ZI18" s="236"/>
      <c r="ZJ18" s="236"/>
      <c r="ZK18" s="236"/>
      <c r="ZL18" s="236"/>
      <c r="ZM18" s="236"/>
      <c r="ZN18" s="236"/>
      <c r="ZO18" s="236"/>
      <c r="ZP18" s="236"/>
      <c r="ZQ18" s="236"/>
      <c r="ZR18" s="236"/>
      <c r="ZS18" s="236"/>
      <c r="ZT18" s="236"/>
      <c r="ZU18" s="236"/>
      <c r="ZV18" s="236"/>
      <c r="ZW18" s="236"/>
      <c r="ZX18" s="236"/>
      <c r="ZY18" s="236"/>
      <c r="ZZ18" s="236"/>
      <c r="AAA18" s="236"/>
      <c r="AAB18" s="236"/>
      <c r="AAC18" s="236"/>
      <c r="AAD18" s="236"/>
      <c r="AAE18" s="236"/>
      <c r="AAF18" s="236"/>
      <c r="AAG18" s="236"/>
      <c r="AAH18" s="236"/>
      <c r="AAI18" s="236"/>
      <c r="AAJ18" s="236"/>
      <c r="AAK18" s="236"/>
      <c r="AAL18" s="236"/>
      <c r="AAM18" s="236"/>
      <c r="AAN18" s="236"/>
      <c r="AAO18" s="236"/>
      <c r="AAP18" s="236"/>
      <c r="AAQ18" s="236"/>
      <c r="AAR18" s="236"/>
      <c r="AAS18" s="236"/>
      <c r="AAT18" s="236"/>
      <c r="AAU18" s="236"/>
      <c r="AAV18" s="236"/>
      <c r="AAW18" s="236"/>
      <c r="AAX18" s="236"/>
      <c r="AAY18" s="236"/>
      <c r="AAZ18" s="236"/>
      <c r="ABA18" s="236"/>
      <c r="ABB18" s="236"/>
      <c r="ABC18" s="236"/>
      <c r="ABD18" s="236"/>
      <c r="ABE18" s="236"/>
      <c r="ABF18" s="236"/>
      <c r="ABG18" s="236"/>
      <c r="ABH18" s="236"/>
      <c r="ABI18" s="236"/>
      <c r="ABJ18" s="236"/>
      <c r="ABK18" s="236"/>
      <c r="ABL18" s="236"/>
      <c r="ABM18" s="236"/>
      <c r="ABN18" s="236"/>
      <c r="ABO18" s="236"/>
      <c r="ABP18" s="236"/>
      <c r="ABQ18" s="236"/>
      <c r="ABR18" s="236"/>
      <c r="ABS18" s="236"/>
      <c r="ABT18" s="236"/>
      <c r="ABU18" s="236"/>
      <c r="ABV18" s="236"/>
      <c r="ABW18" s="236"/>
      <c r="ABX18" s="236"/>
      <c r="ABY18" s="236"/>
      <c r="ABZ18" s="236"/>
      <c r="ACA18" s="236"/>
      <c r="ACB18" s="236"/>
      <c r="ACC18" s="236"/>
      <c r="ACD18" s="236"/>
      <c r="ACE18" s="236"/>
      <c r="ACF18" s="236"/>
      <c r="ACG18" s="236"/>
      <c r="ACH18" s="236"/>
      <c r="ACI18" s="236"/>
      <c r="ACJ18" s="236"/>
      <c r="ACK18" s="236"/>
      <c r="ACL18" s="236"/>
      <c r="ACM18" s="236"/>
      <c r="ACN18" s="236"/>
      <c r="ACO18" s="236"/>
      <c r="ACP18" s="236"/>
      <c r="ACQ18" s="236"/>
      <c r="ACR18" s="236"/>
      <c r="ACS18" s="236"/>
      <c r="ACT18" s="236"/>
      <c r="ACU18" s="236"/>
      <c r="ACV18" s="236"/>
      <c r="ACW18" s="236"/>
      <c r="ACX18" s="236"/>
      <c r="ACY18" s="236"/>
      <c r="ACZ18" s="236"/>
      <c r="ADA18" s="236"/>
      <c r="ADB18" s="236"/>
      <c r="ADC18" s="236"/>
      <c r="ADD18" s="236"/>
      <c r="ADE18" s="236"/>
      <c r="ADF18" s="236"/>
      <c r="ADG18" s="236"/>
      <c r="ADH18" s="236"/>
      <c r="ADI18" s="236"/>
      <c r="ADJ18" s="236"/>
      <c r="ADK18" s="236"/>
      <c r="ADL18" s="236"/>
      <c r="ADM18" s="236"/>
      <c r="ADN18" s="236"/>
      <c r="ADO18" s="236"/>
      <c r="ADP18" s="236"/>
      <c r="ADQ18" s="236"/>
      <c r="ADR18" s="236"/>
      <c r="ADS18" s="236"/>
      <c r="ADT18" s="236"/>
      <c r="ADU18" s="236"/>
      <c r="ADV18" s="236"/>
      <c r="ADW18" s="236"/>
      <c r="ADX18" s="236"/>
      <c r="ADY18" s="236"/>
      <c r="ADZ18" s="236"/>
      <c r="AEA18" s="236"/>
      <c r="AEB18" s="236"/>
      <c r="AEC18" s="236"/>
      <c r="AED18" s="236"/>
      <c r="AEE18" s="236"/>
      <c r="AEF18" s="236"/>
      <c r="AEG18" s="236"/>
      <c r="AEH18" s="236"/>
      <c r="AEI18" s="236"/>
      <c r="AEJ18" s="236"/>
      <c r="AEK18" s="236"/>
      <c r="AEL18" s="236"/>
      <c r="AEM18" s="236"/>
      <c r="AEN18" s="236"/>
      <c r="AEO18" s="236"/>
      <c r="AEP18" s="236"/>
      <c r="AEQ18" s="236"/>
      <c r="AER18" s="236"/>
      <c r="AES18" s="236"/>
      <c r="AET18" s="236"/>
      <c r="AEU18" s="236"/>
      <c r="AEV18" s="236"/>
      <c r="AEW18" s="236"/>
      <c r="AEX18" s="236"/>
      <c r="AEY18" s="236"/>
      <c r="AEZ18" s="236"/>
      <c r="AFA18" s="236"/>
      <c r="AFB18" s="236"/>
      <c r="AFC18" s="236"/>
      <c r="AFD18" s="236"/>
      <c r="AFE18" s="236"/>
      <c r="AFF18" s="236"/>
      <c r="AFG18" s="236"/>
      <c r="AFH18" s="236"/>
      <c r="AFI18" s="236"/>
      <c r="AFJ18" s="236"/>
      <c r="AFK18" s="236"/>
      <c r="AFL18" s="236"/>
      <c r="AFM18" s="236"/>
      <c r="AFN18" s="236"/>
      <c r="AFO18" s="236"/>
      <c r="AFP18" s="236"/>
      <c r="AFQ18" s="236"/>
      <c r="AFR18" s="236"/>
      <c r="AFS18" s="236"/>
      <c r="AFT18" s="236"/>
      <c r="AFU18" s="236"/>
      <c r="AFV18" s="236"/>
      <c r="AFW18" s="236"/>
      <c r="AFX18" s="236"/>
      <c r="AFY18" s="236"/>
      <c r="AFZ18" s="236"/>
      <c r="AGA18" s="236"/>
      <c r="AGB18" s="236"/>
      <c r="AGC18" s="236"/>
      <c r="AGD18" s="236"/>
      <c r="AGE18" s="236"/>
      <c r="AGF18" s="236"/>
      <c r="AGG18" s="236"/>
      <c r="AGH18" s="236"/>
      <c r="AGI18" s="236"/>
      <c r="AGJ18" s="236"/>
      <c r="AGK18" s="236"/>
      <c r="AGL18" s="236"/>
      <c r="AGM18" s="236"/>
      <c r="AGN18" s="236"/>
      <c r="AGO18" s="236"/>
      <c r="AGP18" s="236"/>
      <c r="AGQ18" s="236"/>
      <c r="AGR18" s="236"/>
      <c r="AGS18" s="236"/>
      <c r="AGT18" s="236"/>
      <c r="AGU18" s="236"/>
      <c r="AGV18" s="236"/>
      <c r="AGW18" s="236"/>
      <c r="AGX18" s="236"/>
      <c r="AGY18" s="236"/>
      <c r="AGZ18" s="236"/>
      <c r="AHA18" s="236"/>
      <c r="AHB18" s="236"/>
      <c r="AHC18" s="236"/>
      <c r="AHD18" s="236"/>
      <c r="AHE18" s="236"/>
      <c r="AHF18" s="236"/>
      <c r="AHG18" s="236"/>
      <c r="AHH18" s="236"/>
      <c r="AHI18" s="236"/>
      <c r="AHJ18" s="236"/>
      <c r="AHK18" s="236"/>
      <c r="AHL18" s="236"/>
      <c r="AHM18" s="236"/>
      <c r="AHN18" s="236"/>
      <c r="AHO18" s="236"/>
      <c r="AHP18" s="236"/>
      <c r="AHQ18" s="236"/>
      <c r="AHR18" s="236"/>
      <c r="AHS18" s="236"/>
      <c r="AHT18" s="236"/>
      <c r="AHU18" s="236"/>
      <c r="AHV18" s="236"/>
      <c r="AHW18" s="236"/>
      <c r="AHX18" s="236"/>
      <c r="AHY18" s="236"/>
      <c r="AHZ18" s="236"/>
      <c r="AIA18" s="236"/>
      <c r="AIB18" s="236"/>
      <c r="AIC18" s="236"/>
      <c r="AID18" s="236"/>
      <c r="AIE18" s="236"/>
      <c r="AIF18" s="236"/>
      <c r="AIG18" s="236"/>
      <c r="AIH18" s="236"/>
      <c r="AII18" s="236"/>
      <c r="AIJ18" s="236"/>
      <c r="AIK18" s="236"/>
      <c r="AIL18" s="236"/>
      <c r="AIM18" s="236"/>
      <c r="AIN18" s="236"/>
      <c r="AIO18" s="236"/>
      <c r="AIP18" s="236"/>
      <c r="AIQ18" s="236"/>
      <c r="AIR18" s="236"/>
      <c r="AIS18" s="236"/>
      <c r="AIT18" s="236"/>
      <c r="AIU18" s="236"/>
      <c r="AIV18" s="236"/>
      <c r="AIW18" s="236"/>
      <c r="AIX18" s="236"/>
      <c r="AIY18" s="236"/>
      <c r="AIZ18" s="236"/>
      <c r="AJA18" s="236"/>
      <c r="AJB18" s="236"/>
      <c r="AJC18" s="236"/>
      <c r="AJD18" s="236"/>
      <c r="AJE18" s="236"/>
      <c r="AJF18" s="236"/>
      <c r="AJG18" s="236"/>
      <c r="AJH18" s="236"/>
      <c r="AJI18" s="236"/>
      <c r="AJJ18" s="236"/>
      <c r="AJK18" s="236"/>
      <c r="AJL18" s="236"/>
      <c r="AJM18" s="236"/>
      <c r="AJN18" s="236"/>
      <c r="AJO18" s="236"/>
      <c r="AJP18" s="236"/>
      <c r="AJQ18" s="236"/>
      <c r="AJR18" s="236"/>
      <c r="AJS18" s="236"/>
      <c r="AJT18" s="236"/>
      <c r="AJU18" s="236"/>
      <c r="AJV18" s="236"/>
      <c r="AJW18" s="236"/>
      <c r="AJX18" s="236"/>
      <c r="AJY18" s="236"/>
      <c r="AJZ18" s="236"/>
      <c r="AKA18" s="236"/>
      <c r="AKB18" s="236"/>
      <c r="AKC18" s="236"/>
      <c r="AKD18" s="236"/>
      <c r="AKE18" s="236"/>
      <c r="AKF18" s="236"/>
      <c r="AKG18" s="236"/>
      <c r="AKH18" s="236"/>
      <c r="AKI18" s="236"/>
      <c r="AKJ18" s="236"/>
      <c r="AKK18" s="236"/>
      <c r="AKL18" s="236"/>
      <c r="AKM18" s="236"/>
      <c r="AKN18" s="236"/>
      <c r="AKO18" s="236"/>
      <c r="AKP18" s="236"/>
      <c r="AKQ18" s="236"/>
      <c r="AKR18" s="236"/>
      <c r="AKS18" s="236"/>
      <c r="AKT18" s="236"/>
      <c r="AKU18" s="236"/>
      <c r="AKV18" s="236"/>
      <c r="AKW18" s="236"/>
      <c r="AKX18" s="236"/>
      <c r="AKY18" s="236"/>
      <c r="AKZ18" s="236"/>
      <c r="ALA18" s="236"/>
      <c r="ALB18" s="236"/>
      <c r="ALC18" s="236"/>
      <c r="ALD18" s="236"/>
      <c r="ALE18" s="236"/>
      <c r="ALF18" s="236"/>
      <c r="ALG18" s="236"/>
      <c r="ALH18" s="236"/>
      <c r="ALI18" s="236"/>
      <c r="ALJ18" s="236"/>
      <c r="ALK18" s="236"/>
      <c r="ALL18" s="236"/>
      <c r="ALM18" s="236"/>
      <c r="ALN18" s="236"/>
      <c r="ALO18" s="236"/>
      <c r="ALP18" s="236"/>
      <c r="ALQ18" s="236"/>
      <c r="ALR18" s="236"/>
      <c r="ALS18" s="236"/>
      <c r="ALT18" s="236"/>
      <c r="ALU18" s="236"/>
      <c r="ALV18" s="236"/>
      <c r="ALW18" s="236"/>
      <c r="ALX18" s="236"/>
      <c r="ALY18" s="236"/>
      <c r="ALZ18" s="236"/>
      <c r="AMA18" s="236"/>
      <c r="AMB18" s="236"/>
      <c r="AMC18" s="236"/>
      <c r="AMD18" s="236"/>
      <c r="AME18" s="236"/>
      <c r="AMF18" s="236"/>
      <c r="AMG18" s="236"/>
      <c r="AMH18" s="236"/>
      <c r="AMI18" s="236"/>
      <c r="AMJ18" s="234"/>
    </row>
    <row r="19" spans="1:1024" s="162" customFormat="1">
      <c r="A19" s="78">
        <v>14</v>
      </c>
      <c r="B19" s="224" t="s">
        <v>408</v>
      </c>
      <c r="C19" s="223">
        <v>2020</v>
      </c>
      <c r="D19" s="402">
        <v>2315.35</v>
      </c>
      <c r="E19" s="253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6"/>
      <c r="AO19" s="236"/>
      <c r="AP19" s="236"/>
      <c r="AQ19" s="236"/>
      <c r="AR19" s="236"/>
      <c r="AS19" s="236"/>
      <c r="AT19" s="236"/>
      <c r="AU19" s="236"/>
      <c r="AV19" s="236"/>
      <c r="AW19" s="236"/>
      <c r="AX19" s="236"/>
      <c r="AY19" s="236"/>
      <c r="AZ19" s="236"/>
      <c r="BA19" s="236"/>
      <c r="BB19" s="236"/>
      <c r="BC19" s="236"/>
      <c r="BD19" s="236"/>
      <c r="BE19" s="236"/>
      <c r="BF19" s="236"/>
      <c r="BG19" s="236"/>
      <c r="BH19" s="236"/>
      <c r="BI19" s="236"/>
      <c r="BJ19" s="236"/>
      <c r="BK19" s="236"/>
      <c r="BL19" s="236"/>
      <c r="BM19" s="236"/>
      <c r="BN19" s="236"/>
      <c r="BO19" s="236"/>
      <c r="BP19" s="236"/>
      <c r="BQ19" s="236"/>
      <c r="BR19" s="236"/>
      <c r="BS19" s="236"/>
      <c r="BT19" s="236"/>
      <c r="BU19" s="236"/>
      <c r="BV19" s="236"/>
      <c r="BW19" s="236"/>
      <c r="BX19" s="236"/>
      <c r="BY19" s="236"/>
      <c r="BZ19" s="236"/>
      <c r="CA19" s="236"/>
      <c r="CB19" s="236"/>
      <c r="CC19" s="236"/>
      <c r="CD19" s="236"/>
      <c r="CE19" s="236"/>
      <c r="CF19" s="236"/>
      <c r="CG19" s="236"/>
      <c r="CH19" s="236"/>
      <c r="CI19" s="236"/>
      <c r="CJ19" s="236"/>
      <c r="CK19" s="236"/>
      <c r="CL19" s="236"/>
      <c r="CM19" s="236"/>
      <c r="CN19" s="236"/>
      <c r="CO19" s="236"/>
      <c r="CP19" s="236"/>
      <c r="CQ19" s="236"/>
      <c r="CR19" s="236"/>
      <c r="CS19" s="236"/>
      <c r="CT19" s="236"/>
      <c r="CU19" s="236"/>
      <c r="CV19" s="236"/>
      <c r="CW19" s="236"/>
      <c r="CX19" s="236"/>
      <c r="CY19" s="236"/>
      <c r="CZ19" s="236"/>
      <c r="DA19" s="236"/>
      <c r="DB19" s="236"/>
      <c r="DC19" s="236"/>
      <c r="DD19" s="236"/>
      <c r="DE19" s="236"/>
      <c r="DF19" s="236"/>
      <c r="DG19" s="236"/>
      <c r="DH19" s="236"/>
      <c r="DI19" s="236"/>
      <c r="DJ19" s="236"/>
      <c r="DK19" s="236"/>
      <c r="DL19" s="236"/>
      <c r="DM19" s="236"/>
      <c r="DN19" s="236"/>
      <c r="DO19" s="236"/>
      <c r="DP19" s="236"/>
      <c r="DQ19" s="236"/>
      <c r="DR19" s="236"/>
      <c r="DS19" s="236"/>
      <c r="DT19" s="236"/>
      <c r="DU19" s="236"/>
      <c r="DV19" s="236"/>
      <c r="DW19" s="236"/>
      <c r="DX19" s="236"/>
      <c r="DY19" s="236"/>
      <c r="DZ19" s="236"/>
      <c r="EA19" s="236"/>
      <c r="EB19" s="236"/>
      <c r="EC19" s="236"/>
      <c r="ED19" s="236"/>
      <c r="EE19" s="236"/>
      <c r="EF19" s="236"/>
      <c r="EG19" s="236"/>
      <c r="EH19" s="236"/>
      <c r="EI19" s="236"/>
      <c r="EJ19" s="236"/>
      <c r="EK19" s="236"/>
      <c r="EL19" s="236"/>
      <c r="EM19" s="236"/>
      <c r="EN19" s="236"/>
      <c r="EO19" s="236"/>
      <c r="EP19" s="236"/>
      <c r="EQ19" s="236"/>
      <c r="ER19" s="236"/>
      <c r="ES19" s="236"/>
      <c r="ET19" s="236"/>
      <c r="EU19" s="236"/>
      <c r="EV19" s="236"/>
      <c r="EW19" s="236"/>
      <c r="EX19" s="236"/>
      <c r="EY19" s="236"/>
      <c r="EZ19" s="236"/>
      <c r="FA19" s="236"/>
      <c r="FB19" s="236"/>
      <c r="FC19" s="236"/>
      <c r="FD19" s="236"/>
      <c r="FE19" s="236"/>
      <c r="FF19" s="236"/>
      <c r="FG19" s="236"/>
      <c r="FH19" s="236"/>
      <c r="FI19" s="236"/>
      <c r="FJ19" s="236"/>
      <c r="FK19" s="236"/>
      <c r="FL19" s="236"/>
      <c r="FM19" s="236"/>
      <c r="FN19" s="236"/>
      <c r="FO19" s="236"/>
      <c r="FP19" s="236"/>
      <c r="FQ19" s="236"/>
      <c r="FR19" s="236"/>
      <c r="FS19" s="236"/>
      <c r="FT19" s="236"/>
      <c r="FU19" s="236"/>
      <c r="FV19" s="236"/>
      <c r="FW19" s="236"/>
      <c r="FX19" s="236"/>
      <c r="FY19" s="236"/>
      <c r="FZ19" s="236"/>
      <c r="GA19" s="236"/>
      <c r="GB19" s="236"/>
      <c r="GC19" s="236"/>
      <c r="GD19" s="236"/>
      <c r="GE19" s="236"/>
      <c r="GF19" s="236"/>
      <c r="GG19" s="236"/>
      <c r="GH19" s="236"/>
      <c r="GI19" s="236"/>
      <c r="GJ19" s="236"/>
      <c r="GK19" s="236"/>
      <c r="GL19" s="236"/>
      <c r="GM19" s="236"/>
      <c r="GN19" s="236"/>
      <c r="GO19" s="236"/>
      <c r="GP19" s="236"/>
      <c r="GQ19" s="236"/>
      <c r="GR19" s="236"/>
      <c r="GS19" s="236"/>
      <c r="GT19" s="236"/>
      <c r="GU19" s="236"/>
      <c r="GV19" s="236"/>
      <c r="GW19" s="236"/>
      <c r="GX19" s="236"/>
      <c r="GY19" s="236"/>
      <c r="GZ19" s="236"/>
      <c r="HA19" s="236"/>
      <c r="HB19" s="236"/>
      <c r="HC19" s="236"/>
      <c r="HD19" s="236"/>
      <c r="HE19" s="236"/>
      <c r="HF19" s="236"/>
      <c r="HG19" s="236"/>
      <c r="HH19" s="236"/>
      <c r="HI19" s="236"/>
      <c r="HJ19" s="236"/>
      <c r="HK19" s="236"/>
      <c r="HL19" s="236"/>
      <c r="HM19" s="236"/>
      <c r="HN19" s="236"/>
      <c r="HO19" s="236"/>
      <c r="HP19" s="236"/>
      <c r="HQ19" s="236"/>
      <c r="HR19" s="236"/>
      <c r="HS19" s="236"/>
      <c r="HT19" s="236"/>
      <c r="HU19" s="236"/>
      <c r="HV19" s="236"/>
      <c r="HW19" s="236"/>
      <c r="HX19" s="236"/>
      <c r="HY19" s="236"/>
      <c r="HZ19" s="236"/>
      <c r="IA19" s="236"/>
      <c r="IB19" s="236"/>
      <c r="IC19" s="236"/>
      <c r="ID19" s="236"/>
      <c r="IE19" s="236"/>
      <c r="IF19" s="236"/>
      <c r="IG19" s="236"/>
      <c r="IH19" s="236"/>
      <c r="II19" s="236"/>
      <c r="IJ19" s="236"/>
      <c r="IK19" s="236"/>
      <c r="IL19" s="236"/>
      <c r="IM19" s="236"/>
      <c r="IN19" s="236"/>
      <c r="IO19" s="236"/>
      <c r="IP19" s="236"/>
      <c r="IQ19" s="236"/>
      <c r="IR19" s="236"/>
      <c r="IS19" s="236"/>
      <c r="IT19" s="236"/>
      <c r="IU19" s="236"/>
      <c r="IV19" s="236"/>
      <c r="IW19" s="236"/>
      <c r="IX19" s="236"/>
      <c r="IY19" s="236"/>
      <c r="IZ19" s="236"/>
      <c r="JA19" s="236"/>
      <c r="JB19" s="236"/>
      <c r="JC19" s="236"/>
      <c r="JD19" s="236"/>
      <c r="JE19" s="236"/>
      <c r="JF19" s="236"/>
      <c r="JG19" s="236"/>
      <c r="JH19" s="236"/>
      <c r="JI19" s="236"/>
      <c r="JJ19" s="236"/>
      <c r="JK19" s="236"/>
      <c r="JL19" s="236"/>
      <c r="JM19" s="236"/>
      <c r="JN19" s="236"/>
      <c r="JO19" s="236"/>
      <c r="JP19" s="236"/>
      <c r="JQ19" s="236"/>
      <c r="JR19" s="236"/>
      <c r="JS19" s="236"/>
      <c r="JT19" s="236"/>
      <c r="JU19" s="236"/>
      <c r="JV19" s="236"/>
      <c r="JW19" s="236"/>
      <c r="JX19" s="236"/>
      <c r="JY19" s="236"/>
      <c r="JZ19" s="236"/>
      <c r="KA19" s="236"/>
      <c r="KB19" s="236"/>
      <c r="KC19" s="236"/>
      <c r="KD19" s="236"/>
      <c r="KE19" s="236"/>
      <c r="KF19" s="236"/>
      <c r="KG19" s="236"/>
      <c r="KH19" s="236"/>
      <c r="KI19" s="236"/>
      <c r="KJ19" s="236"/>
      <c r="KK19" s="236"/>
      <c r="KL19" s="236"/>
      <c r="KM19" s="236"/>
      <c r="KN19" s="236"/>
      <c r="KO19" s="236"/>
      <c r="KP19" s="236"/>
      <c r="KQ19" s="236"/>
      <c r="KR19" s="236"/>
      <c r="KS19" s="236"/>
      <c r="KT19" s="236"/>
      <c r="KU19" s="236"/>
      <c r="KV19" s="236"/>
      <c r="KW19" s="236"/>
      <c r="KX19" s="236"/>
      <c r="KY19" s="236"/>
      <c r="KZ19" s="236"/>
      <c r="LA19" s="236"/>
      <c r="LB19" s="236"/>
      <c r="LC19" s="236"/>
      <c r="LD19" s="236"/>
      <c r="LE19" s="236"/>
      <c r="LF19" s="236"/>
      <c r="LG19" s="236"/>
      <c r="LH19" s="236"/>
      <c r="LI19" s="236"/>
      <c r="LJ19" s="236"/>
      <c r="LK19" s="236"/>
      <c r="LL19" s="236"/>
      <c r="LM19" s="236"/>
      <c r="LN19" s="236"/>
      <c r="LO19" s="236"/>
      <c r="LP19" s="236"/>
      <c r="LQ19" s="236"/>
      <c r="LR19" s="236"/>
      <c r="LS19" s="236"/>
      <c r="LT19" s="236"/>
      <c r="LU19" s="236"/>
      <c r="LV19" s="236"/>
      <c r="LW19" s="236"/>
      <c r="LX19" s="236"/>
      <c r="LY19" s="236"/>
      <c r="LZ19" s="236"/>
      <c r="MA19" s="236"/>
      <c r="MB19" s="236"/>
      <c r="MC19" s="236"/>
      <c r="MD19" s="236"/>
      <c r="ME19" s="236"/>
      <c r="MF19" s="236"/>
      <c r="MG19" s="236"/>
      <c r="MH19" s="236"/>
      <c r="MI19" s="236"/>
      <c r="MJ19" s="236"/>
      <c r="MK19" s="236"/>
      <c r="ML19" s="236"/>
      <c r="MM19" s="236"/>
      <c r="MN19" s="236"/>
      <c r="MO19" s="236"/>
      <c r="MP19" s="236"/>
      <c r="MQ19" s="236"/>
      <c r="MR19" s="236"/>
      <c r="MS19" s="236"/>
      <c r="MT19" s="236"/>
      <c r="MU19" s="236"/>
      <c r="MV19" s="236"/>
      <c r="MW19" s="236"/>
      <c r="MX19" s="236"/>
      <c r="MY19" s="236"/>
      <c r="MZ19" s="236"/>
      <c r="NA19" s="236"/>
      <c r="NB19" s="236"/>
      <c r="NC19" s="236"/>
      <c r="ND19" s="236"/>
      <c r="NE19" s="236"/>
      <c r="NF19" s="236"/>
      <c r="NG19" s="236"/>
      <c r="NH19" s="236"/>
      <c r="NI19" s="236"/>
      <c r="NJ19" s="236"/>
      <c r="NK19" s="236"/>
      <c r="NL19" s="236"/>
      <c r="NM19" s="236"/>
      <c r="NN19" s="236"/>
      <c r="NO19" s="236"/>
      <c r="NP19" s="236"/>
      <c r="NQ19" s="236"/>
      <c r="NR19" s="236"/>
      <c r="NS19" s="236"/>
      <c r="NT19" s="236"/>
      <c r="NU19" s="236"/>
      <c r="NV19" s="236"/>
      <c r="NW19" s="236"/>
      <c r="NX19" s="236"/>
      <c r="NY19" s="236"/>
      <c r="NZ19" s="236"/>
      <c r="OA19" s="236"/>
      <c r="OB19" s="236"/>
      <c r="OC19" s="236"/>
      <c r="OD19" s="236"/>
      <c r="OE19" s="236"/>
      <c r="OF19" s="236"/>
      <c r="OG19" s="236"/>
      <c r="OH19" s="236"/>
      <c r="OI19" s="236"/>
      <c r="OJ19" s="236"/>
      <c r="OK19" s="236"/>
      <c r="OL19" s="236"/>
      <c r="OM19" s="236"/>
      <c r="ON19" s="236"/>
      <c r="OO19" s="236"/>
      <c r="OP19" s="236"/>
      <c r="OQ19" s="236"/>
      <c r="OR19" s="236"/>
      <c r="OS19" s="236"/>
      <c r="OT19" s="236"/>
      <c r="OU19" s="236"/>
      <c r="OV19" s="236"/>
      <c r="OW19" s="236"/>
      <c r="OX19" s="236"/>
      <c r="OY19" s="236"/>
      <c r="OZ19" s="236"/>
      <c r="PA19" s="236"/>
      <c r="PB19" s="236"/>
      <c r="PC19" s="236"/>
      <c r="PD19" s="236"/>
      <c r="PE19" s="236"/>
      <c r="PF19" s="236"/>
      <c r="PG19" s="236"/>
      <c r="PH19" s="236"/>
      <c r="PI19" s="236"/>
      <c r="PJ19" s="236"/>
      <c r="PK19" s="236"/>
      <c r="PL19" s="236"/>
      <c r="PM19" s="236"/>
      <c r="PN19" s="236"/>
      <c r="PO19" s="236"/>
      <c r="PP19" s="236"/>
      <c r="PQ19" s="236"/>
      <c r="PR19" s="236"/>
      <c r="PS19" s="236"/>
      <c r="PT19" s="236"/>
      <c r="PU19" s="236"/>
      <c r="PV19" s="236"/>
      <c r="PW19" s="236"/>
      <c r="PX19" s="236"/>
      <c r="PY19" s="236"/>
      <c r="PZ19" s="236"/>
      <c r="QA19" s="236"/>
      <c r="QB19" s="236"/>
      <c r="QC19" s="236"/>
      <c r="QD19" s="236"/>
      <c r="QE19" s="236"/>
      <c r="QF19" s="236"/>
      <c r="QG19" s="236"/>
      <c r="QH19" s="236"/>
      <c r="QI19" s="236"/>
      <c r="QJ19" s="236"/>
      <c r="QK19" s="236"/>
      <c r="QL19" s="236"/>
      <c r="QM19" s="236"/>
      <c r="QN19" s="236"/>
      <c r="QO19" s="236"/>
      <c r="QP19" s="236"/>
      <c r="QQ19" s="236"/>
      <c r="QR19" s="236"/>
      <c r="QS19" s="236"/>
      <c r="QT19" s="236"/>
      <c r="QU19" s="236"/>
      <c r="QV19" s="236"/>
      <c r="QW19" s="236"/>
      <c r="QX19" s="236"/>
      <c r="QY19" s="236"/>
      <c r="QZ19" s="236"/>
      <c r="RA19" s="236"/>
      <c r="RB19" s="236"/>
      <c r="RC19" s="236"/>
      <c r="RD19" s="236"/>
      <c r="RE19" s="236"/>
      <c r="RF19" s="236"/>
      <c r="RG19" s="236"/>
      <c r="RH19" s="236"/>
      <c r="RI19" s="236"/>
      <c r="RJ19" s="236"/>
      <c r="RK19" s="236"/>
      <c r="RL19" s="236"/>
      <c r="RM19" s="236"/>
      <c r="RN19" s="236"/>
      <c r="RO19" s="236"/>
      <c r="RP19" s="236"/>
      <c r="RQ19" s="236"/>
      <c r="RR19" s="236"/>
      <c r="RS19" s="236"/>
      <c r="RT19" s="236"/>
      <c r="RU19" s="236"/>
      <c r="RV19" s="236"/>
      <c r="RW19" s="236"/>
      <c r="RX19" s="236"/>
      <c r="RY19" s="236"/>
      <c r="RZ19" s="236"/>
      <c r="SA19" s="236"/>
      <c r="SB19" s="236"/>
      <c r="SC19" s="236"/>
      <c r="SD19" s="236"/>
      <c r="SE19" s="236"/>
      <c r="SF19" s="236"/>
      <c r="SG19" s="236"/>
      <c r="SH19" s="236"/>
      <c r="SI19" s="236"/>
      <c r="SJ19" s="236"/>
      <c r="SK19" s="236"/>
      <c r="SL19" s="236"/>
      <c r="SM19" s="236"/>
      <c r="SN19" s="236"/>
      <c r="SO19" s="236"/>
      <c r="SP19" s="236"/>
      <c r="SQ19" s="236"/>
      <c r="SR19" s="236"/>
      <c r="SS19" s="236"/>
      <c r="ST19" s="236"/>
      <c r="SU19" s="236"/>
      <c r="SV19" s="236"/>
      <c r="SW19" s="236"/>
      <c r="SX19" s="236"/>
      <c r="SY19" s="236"/>
      <c r="SZ19" s="236"/>
      <c r="TA19" s="236"/>
      <c r="TB19" s="236"/>
      <c r="TC19" s="236"/>
      <c r="TD19" s="236"/>
      <c r="TE19" s="236"/>
      <c r="TF19" s="236"/>
      <c r="TG19" s="236"/>
      <c r="TH19" s="236"/>
      <c r="TI19" s="236"/>
      <c r="TJ19" s="236"/>
      <c r="TK19" s="236"/>
      <c r="TL19" s="236"/>
      <c r="TM19" s="236"/>
      <c r="TN19" s="236"/>
      <c r="TO19" s="236"/>
      <c r="TP19" s="236"/>
      <c r="TQ19" s="236"/>
      <c r="TR19" s="236"/>
      <c r="TS19" s="236"/>
      <c r="TT19" s="236"/>
      <c r="TU19" s="236"/>
      <c r="TV19" s="236"/>
      <c r="TW19" s="236"/>
      <c r="TX19" s="236"/>
      <c r="TY19" s="236"/>
      <c r="TZ19" s="236"/>
      <c r="UA19" s="236"/>
      <c r="UB19" s="236"/>
      <c r="UC19" s="236"/>
      <c r="UD19" s="236"/>
      <c r="UE19" s="236"/>
      <c r="UF19" s="236"/>
      <c r="UG19" s="236"/>
      <c r="UH19" s="236"/>
      <c r="UI19" s="236"/>
      <c r="UJ19" s="236"/>
      <c r="UK19" s="236"/>
      <c r="UL19" s="236"/>
      <c r="UM19" s="236"/>
      <c r="UN19" s="236"/>
      <c r="UO19" s="236"/>
      <c r="UP19" s="236"/>
      <c r="UQ19" s="236"/>
      <c r="UR19" s="236"/>
      <c r="US19" s="236"/>
      <c r="UT19" s="236"/>
      <c r="UU19" s="236"/>
      <c r="UV19" s="236"/>
      <c r="UW19" s="236"/>
      <c r="UX19" s="236"/>
      <c r="UY19" s="236"/>
      <c r="UZ19" s="236"/>
      <c r="VA19" s="236"/>
      <c r="VB19" s="236"/>
      <c r="VC19" s="236"/>
      <c r="VD19" s="236"/>
      <c r="VE19" s="236"/>
      <c r="VF19" s="236"/>
      <c r="VG19" s="236"/>
      <c r="VH19" s="236"/>
      <c r="VI19" s="236"/>
      <c r="VJ19" s="236"/>
      <c r="VK19" s="236"/>
      <c r="VL19" s="236"/>
      <c r="VM19" s="236"/>
      <c r="VN19" s="236"/>
      <c r="VO19" s="236"/>
      <c r="VP19" s="236"/>
      <c r="VQ19" s="236"/>
      <c r="VR19" s="236"/>
      <c r="VS19" s="236"/>
      <c r="VT19" s="236"/>
      <c r="VU19" s="236"/>
      <c r="VV19" s="236"/>
      <c r="VW19" s="236"/>
      <c r="VX19" s="236"/>
      <c r="VY19" s="236"/>
      <c r="VZ19" s="236"/>
      <c r="WA19" s="236"/>
      <c r="WB19" s="236"/>
      <c r="WC19" s="236"/>
      <c r="WD19" s="236"/>
      <c r="WE19" s="236"/>
      <c r="WF19" s="236"/>
      <c r="WG19" s="236"/>
      <c r="WH19" s="236"/>
      <c r="WI19" s="236"/>
      <c r="WJ19" s="236"/>
      <c r="WK19" s="236"/>
      <c r="WL19" s="236"/>
      <c r="WM19" s="236"/>
      <c r="WN19" s="236"/>
      <c r="WO19" s="236"/>
      <c r="WP19" s="236"/>
      <c r="WQ19" s="236"/>
      <c r="WR19" s="236"/>
      <c r="WS19" s="236"/>
      <c r="WT19" s="236"/>
      <c r="WU19" s="236"/>
      <c r="WV19" s="236"/>
      <c r="WW19" s="236"/>
      <c r="WX19" s="236"/>
      <c r="WY19" s="236"/>
      <c r="WZ19" s="236"/>
      <c r="XA19" s="236"/>
      <c r="XB19" s="236"/>
      <c r="XC19" s="236"/>
      <c r="XD19" s="236"/>
      <c r="XE19" s="236"/>
      <c r="XF19" s="236"/>
      <c r="XG19" s="236"/>
      <c r="XH19" s="236"/>
      <c r="XI19" s="236"/>
      <c r="XJ19" s="236"/>
      <c r="XK19" s="236"/>
      <c r="XL19" s="236"/>
      <c r="XM19" s="236"/>
      <c r="XN19" s="236"/>
      <c r="XO19" s="236"/>
      <c r="XP19" s="236"/>
      <c r="XQ19" s="236"/>
      <c r="XR19" s="236"/>
      <c r="XS19" s="236"/>
      <c r="XT19" s="236"/>
      <c r="XU19" s="236"/>
      <c r="XV19" s="236"/>
      <c r="XW19" s="236"/>
      <c r="XX19" s="236"/>
      <c r="XY19" s="236"/>
      <c r="XZ19" s="236"/>
      <c r="YA19" s="236"/>
      <c r="YB19" s="236"/>
      <c r="YC19" s="236"/>
      <c r="YD19" s="236"/>
      <c r="YE19" s="236"/>
      <c r="YF19" s="236"/>
      <c r="YG19" s="236"/>
      <c r="YH19" s="236"/>
      <c r="YI19" s="236"/>
      <c r="YJ19" s="236"/>
      <c r="YK19" s="236"/>
      <c r="YL19" s="236"/>
      <c r="YM19" s="236"/>
      <c r="YN19" s="236"/>
      <c r="YO19" s="236"/>
      <c r="YP19" s="236"/>
      <c r="YQ19" s="236"/>
      <c r="YR19" s="236"/>
      <c r="YS19" s="236"/>
      <c r="YT19" s="236"/>
      <c r="YU19" s="236"/>
      <c r="YV19" s="236"/>
      <c r="YW19" s="236"/>
      <c r="YX19" s="236"/>
      <c r="YY19" s="236"/>
      <c r="YZ19" s="236"/>
      <c r="ZA19" s="236"/>
      <c r="ZB19" s="236"/>
      <c r="ZC19" s="236"/>
      <c r="ZD19" s="236"/>
      <c r="ZE19" s="236"/>
      <c r="ZF19" s="236"/>
      <c r="ZG19" s="236"/>
      <c r="ZH19" s="236"/>
      <c r="ZI19" s="236"/>
      <c r="ZJ19" s="236"/>
      <c r="ZK19" s="236"/>
      <c r="ZL19" s="236"/>
      <c r="ZM19" s="236"/>
      <c r="ZN19" s="236"/>
      <c r="ZO19" s="236"/>
      <c r="ZP19" s="236"/>
      <c r="ZQ19" s="236"/>
      <c r="ZR19" s="236"/>
      <c r="ZS19" s="236"/>
      <c r="ZT19" s="236"/>
      <c r="ZU19" s="236"/>
      <c r="ZV19" s="236"/>
      <c r="ZW19" s="236"/>
      <c r="ZX19" s="236"/>
      <c r="ZY19" s="236"/>
      <c r="ZZ19" s="236"/>
      <c r="AAA19" s="236"/>
      <c r="AAB19" s="236"/>
      <c r="AAC19" s="236"/>
      <c r="AAD19" s="236"/>
      <c r="AAE19" s="236"/>
      <c r="AAF19" s="236"/>
      <c r="AAG19" s="236"/>
      <c r="AAH19" s="236"/>
      <c r="AAI19" s="236"/>
      <c r="AAJ19" s="236"/>
      <c r="AAK19" s="236"/>
      <c r="AAL19" s="236"/>
      <c r="AAM19" s="236"/>
      <c r="AAN19" s="236"/>
      <c r="AAO19" s="236"/>
      <c r="AAP19" s="236"/>
      <c r="AAQ19" s="236"/>
      <c r="AAR19" s="236"/>
      <c r="AAS19" s="236"/>
      <c r="AAT19" s="236"/>
      <c r="AAU19" s="236"/>
      <c r="AAV19" s="236"/>
      <c r="AAW19" s="236"/>
      <c r="AAX19" s="236"/>
      <c r="AAY19" s="236"/>
      <c r="AAZ19" s="236"/>
      <c r="ABA19" s="236"/>
      <c r="ABB19" s="236"/>
      <c r="ABC19" s="236"/>
      <c r="ABD19" s="236"/>
      <c r="ABE19" s="236"/>
      <c r="ABF19" s="236"/>
      <c r="ABG19" s="236"/>
      <c r="ABH19" s="236"/>
      <c r="ABI19" s="236"/>
      <c r="ABJ19" s="236"/>
      <c r="ABK19" s="236"/>
      <c r="ABL19" s="236"/>
      <c r="ABM19" s="236"/>
      <c r="ABN19" s="236"/>
      <c r="ABO19" s="236"/>
      <c r="ABP19" s="236"/>
      <c r="ABQ19" s="236"/>
      <c r="ABR19" s="236"/>
      <c r="ABS19" s="236"/>
      <c r="ABT19" s="236"/>
      <c r="ABU19" s="236"/>
      <c r="ABV19" s="236"/>
      <c r="ABW19" s="236"/>
      <c r="ABX19" s="236"/>
      <c r="ABY19" s="236"/>
      <c r="ABZ19" s="236"/>
      <c r="ACA19" s="236"/>
      <c r="ACB19" s="236"/>
      <c r="ACC19" s="236"/>
      <c r="ACD19" s="236"/>
      <c r="ACE19" s="236"/>
      <c r="ACF19" s="236"/>
      <c r="ACG19" s="236"/>
      <c r="ACH19" s="236"/>
      <c r="ACI19" s="236"/>
      <c r="ACJ19" s="236"/>
      <c r="ACK19" s="236"/>
      <c r="ACL19" s="236"/>
      <c r="ACM19" s="236"/>
      <c r="ACN19" s="236"/>
      <c r="ACO19" s="236"/>
      <c r="ACP19" s="236"/>
      <c r="ACQ19" s="236"/>
      <c r="ACR19" s="236"/>
      <c r="ACS19" s="236"/>
      <c r="ACT19" s="236"/>
      <c r="ACU19" s="236"/>
      <c r="ACV19" s="236"/>
      <c r="ACW19" s="236"/>
      <c r="ACX19" s="236"/>
      <c r="ACY19" s="236"/>
      <c r="ACZ19" s="236"/>
      <c r="ADA19" s="236"/>
      <c r="ADB19" s="236"/>
      <c r="ADC19" s="236"/>
      <c r="ADD19" s="236"/>
      <c r="ADE19" s="236"/>
      <c r="ADF19" s="236"/>
      <c r="ADG19" s="236"/>
      <c r="ADH19" s="236"/>
      <c r="ADI19" s="236"/>
      <c r="ADJ19" s="236"/>
      <c r="ADK19" s="236"/>
      <c r="ADL19" s="236"/>
      <c r="ADM19" s="236"/>
      <c r="ADN19" s="236"/>
      <c r="ADO19" s="236"/>
      <c r="ADP19" s="236"/>
      <c r="ADQ19" s="236"/>
      <c r="ADR19" s="236"/>
      <c r="ADS19" s="236"/>
      <c r="ADT19" s="236"/>
      <c r="ADU19" s="236"/>
      <c r="ADV19" s="236"/>
      <c r="ADW19" s="236"/>
      <c r="ADX19" s="236"/>
      <c r="ADY19" s="236"/>
      <c r="ADZ19" s="236"/>
      <c r="AEA19" s="236"/>
      <c r="AEB19" s="236"/>
      <c r="AEC19" s="236"/>
      <c r="AED19" s="236"/>
      <c r="AEE19" s="236"/>
      <c r="AEF19" s="236"/>
      <c r="AEG19" s="236"/>
      <c r="AEH19" s="236"/>
      <c r="AEI19" s="236"/>
      <c r="AEJ19" s="236"/>
      <c r="AEK19" s="236"/>
      <c r="AEL19" s="236"/>
      <c r="AEM19" s="236"/>
      <c r="AEN19" s="236"/>
      <c r="AEO19" s="236"/>
      <c r="AEP19" s="236"/>
      <c r="AEQ19" s="236"/>
      <c r="AER19" s="236"/>
      <c r="AES19" s="236"/>
      <c r="AET19" s="236"/>
      <c r="AEU19" s="236"/>
      <c r="AEV19" s="236"/>
      <c r="AEW19" s="236"/>
      <c r="AEX19" s="236"/>
      <c r="AEY19" s="236"/>
      <c r="AEZ19" s="236"/>
      <c r="AFA19" s="236"/>
      <c r="AFB19" s="236"/>
      <c r="AFC19" s="236"/>
      <c r="AFD19" s="236"/>
      <c r="AFE19" s="236"/>
      <c r="AFF19" s="236"/>
      <c r="AFG19" s="236"/>
      <c r="AFH19" s="236"/>
      <c r="AFI19" s="236"/>
      <c r="AFJ19" s="236"/>
      <c r="AFK19" s="236"/>
      <c r="AFL19" s="236"/>
      <c r="AFM19" s="236"/>
      <c r="AFN19" s="236"/>
      <c r="AFO19" s="236"/>
      <c r="AFP19" s="236"/>
      <c r="AFQ19" s="236"/>
      <c r="AFR19" s="236"/>
      <c r="AFS19" s="236"/>
      <c r="AFT19" s="236"/>
      <c r="AFU19" s="236"/>
      <c r="AFV19" s="236"/>
      <c r="AFW19" s="236"/>
      <c r="AFX19" s="236"/>
      <c r="AFY19" s="236"/>
      <c r="AFZ19" s="236"/>
      <c r="AGA19" s="236"/>
      <c r="AGB19" s="236"/>
      <c r="AGC19" s="236"/>
      <c r="AGD19" s="236"/>
      <c r="AGE19" s="236"/>
      <c r="AGF19" s="236"/>
      <c r="AGG19" s="236"/>
      <c r="AGH19" s="236"/>
      <c r="AGI19" s="236"/>
      <c r="AGJ19" s="236"/>
      <c r="AGK19" s="236"/>
      <c r="AGL19" s="236"/>
      <c r="AGM19" s="236"/>
      <c r="AGN19" s="236"/>
      <c r="AGO19" s="236"/>
      <c r="AGP19" s="236"/>
      <c r="AGQ19" s="236"/>
      <c r="AGR19" s="236"/>
      <c r="AGS19" s="236"/>
      <c r="AGT19" s="236"/>
      <c r="AGU19" s="236"/>
      <c r="AGV19" s="236"/>
      <c r="AGW19" s="236"/>
      <c r="AGX19" s="236"/>
      <c r="AGY19" s="236"/>
      <c r="AGZ19" s="236"/>
      <c r="AHA19" s="236"/>
      <c r="AHB19" s="236"/>
      <c r="AHC19" s="236"/>
      <c r="AHD19" s="236"/>
      <c r="AHE19" s="236"/>
      <c r="AHF19" s="236"/>
      <c r="AHG19" s="236"/>
      <c r="AHH19" s="236"/>
      <c r="AHI19" s="236"/>
      <c r="AHJ19" s="236"/>
      <c r="AHK19" s="236"/>
      <c r="AHL19" s="236"/>
      <c r="AHM19" s="236"/>
      <c r="AHN19" s="236"/>
      <c r="AHO19" s="236"/>
      <c r="AHP19" s="236"/>
      <c r="AHQ19" s="236"/>
      <c r="AHR19" s="236"/>
      <c r="AHS19" s="236"/>
      <c r="AHT19" s="236"/>
      <c r="AHU19" s="236"/>
      <c r="AHV19" s="236"/>
      <c r="AHW19" s="236"/>
      <c r="AHX19" s="236"/>
      <c r="AHY19" s="236"/>
      <c r="AHZ19" s="236"/>
      <c r="AIA19" s="236"/>
      <c r="AIB19" s="236"/>
      <c r="AIC19" s="236"/>
      <c r="AID19" s="236"/>
      <c r="AIE19" s="236"/>
      <c r="AIF19" s="236"/>
      <c r="AIG19" s="236"/>
      <c r="AIH19" s="236"/>
      <c r="AII19" s="236"/>
      <c r="AIJ19" s="236"/>
      <c r="AIK19" s="236"/>
      <c r="AIL19" s="236"/>
      <c r="AIM19" s="236"/>
      <c r="AIN19" s="236"/>
      <c r="AIO19" s="236"/>
      <c r="AIP19" s="236"/>
      <c r="AIQ19" s="236"/>
      <c r="AIR19" s="236"/>
      <c r="AIS19" s="236"/>
      <c r="AIT19" s="236"/>
      <c r="AIU19" s="236"/>
      <c r="AIV19" s="236"/>
      <c r="AIW19" s="236"/>
      <c r="AIX19" s="236"/>
      <c r="AIY19" s="236"/>
      <c r="AIZ19" s="236"/>
      <c r="AJA19" s="236"/>
      <c r="AJB19" s="236"/>
      <c r="AJC19" s="236"/>
      <c r="AJD19" s="236"/>
      <c r="AJE19" s="236"/>
      <c r="AJF19" s="236"/>
      <c r="AJG19" s="236"/>
      <c r="AJH19" s="236"/>
      <c r="AJI19" s="236"/>
      <c r="AJJ19" s="236"/>
      <c r="AJK19" s="236"/>
      <c r="AJL19" s="236"/>
      <c r="AJM19" s="236"/>
      <c r="AJN19" s="236"/>
      <c r="AJO19" s="236"/>
      <c r="AJP19" s="236"/>
      <c r="AJQ19" s="236"/>
      <c r="AJR19" s="236"/>
      <c r="AJS19" s="236"/>
      <c r="AJT19" s="236"/>
      <c r="AJU19" s="236"/>
      <c r="AJV19" s="236"/>
      <c r="AJW19" s="236"/>
      <c r="AJX19" s="236"/>
      <c r="AJY19" s="236"/>
      <c r="AJZ19" s="236"/>
      <c r="AKA19" s="236"/>
      <c r="AKB19" s="236"/>
      <c r="AKC19" s="236"/>
      <c r="AKD19" s="236"/>
      <c r="AKE19" s="236"/>
      <c r="AKF19" s="236"/>
      <c r="AKG19" s="236"/>
      <c r="AKH19" s="236"/>
      <c r="AKI19" s="236"/>
      <c r="AKJ19" s="236"/>
      <c r="AKK19" s="236"/>
      <c r="AKL19" s="236"/>
      <c r="AKM19" s="236"/>
      <c r="AKN19" s="236"/>
      <c r="AKO19" s="236"/>
      <c r="AKP19" s="236"/>
      <c r="AKQ19" s="236"/>
      <c r="AKR19" s="236"/>
      <c r="AKS19" s="236"/>
      <c r="AKT19" s="236"/>
      <c r="AKU19" s="236"/>
      <c r="AKV19" s="236"/>
      <c r="AKW19" s="236"/>
      <c r="AKX19" s="236"/>
      <c r="AKY19" s="236"/>
      <c r="AKZ19" s="236"/>
      <c r="ALA19" s="236"/>
      <c r="ALB19" s="236"/>
      <c r="ALC19" s="236"/>
      <c r="ALD19" s="236"/>
      <c r="ALE19" s="236"/>
      <c r="ALF19" s="236"/>
      <c r="ALG19" s="236"/>
      <c r="ALH19" s="236"/>
      <c r="ALI19" s="236"/>
      <c r="ALJ19" s="236"/>
      <c r="ALK19" s="236"/>
      <c r="ALL19" s="236"/>
      <c r="ALM19" s="236"/>
      <c r="ALN19" s="236"/>
      <c r="ALO19" s="236"/>
      <c r="ALP19" s="236"/>
      <c r="ALQ19" s="236"/>
      <c r="ALR19" s="236"/>
      <c r="ALS19" s="236"/>
      <c r="ALT19" s="236"/>
      <c r="ALU19" s="236"/>
      <c r="ALV19" s="236"/>
      <c r="ALW19" s="236"/>
      <c r="ALX19" s="236"/>
      <c r="ALY19" s="236"/>
      <c r="ALZ19" s="236"/>
      <c r="AMA19" s="236"/>
      <c r="AMB19" s="236"/>
      <c r="AMC19" s="236"/>
      <c r="AMD19" s="236"/>
      <c r="AME19" s="236"/>
      <c r="AMF19" s="236"/>
      <c r="AMG19" s="236"/>
      <c r="AMH19" s="236"/>
      <c r="AMI19" s="236"/>
      <c r="AMJ19" s="234"/>
    </row>
    <row r="20" spans="1:1024" s="162" customFormat="1">
      <c r="A20" s="78">
        <v>15</v>
      </c>
      <c r="B20" s="224" t="s">
        <v>409</v>
      </c>
      <c r="C20" s="223">
        <v>2020</v>
      </c>
      <c r="D20" s="402">
        <v>2920.02</v>
      </c>
      <c r="E20" s="253"/>
      <c r="F20" s="236"/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6"/>
      <c r="AO20" s="236"/>
      <c r="AP20" s="236"/>
      <c r="AQ20" s="236"/>
      <c r="AR20" s="236"/>
      <c r="AS20" s="236"/>
      <c r="AT20" s="236"/>
      <c r="AU20" s="236"/>
      <c r="AV20" s="236"/>
      <c r="AW20" s="236"/>
      <c r="AX20" s="236"/>
      <c r="AY20" s="236"/>
      <c r="AZ20" s="236"/>
      <c r="BA20" s="236"/>
      <c r="BB20" s="236"/>
      <c r="BC20" s="236"/>
      <c r="BD20" s="236"/>
      <c r="BE20" s="236"/>
      <c r="BF20" s="236"/>
      <c r="BG20" s="236"/>
      <c r="BH20" s="236"/>
      <c r="BI20" s="236"/>
      <c r="BJ20" s="236"/>
      <c r="BK20" s="236"/>
      <c r="BL20" s="236"/>
      <c r="BM20" s="236"/>
      <c r="BN20" s="236"/>
      <c r="BO20" s="236"/>
      <c r="BP20" s="236"/>
      <c r="BQ20" s="236"/>
      <c r="BR20" s="236"/>
      <c r="BS20" s="236"/>
      <c r="BT20" s="236"/>
      <c r="BU20" s="236"/>
      <c r="BV20" s="236"/>
      <c r="BW20" s="236"/>
      <c r="BX20" s="236"/>
      <c r="BY20" s="236"/>
      <c r="BZ20" s="236"/>
      <c r="CA20" s="236"/>
      <c r="CB20" s="236"/>
      <c r="CC20" s="236"/>
      <c r="CD20" s="236"/>
      <c r="CE20" s="236"/>
      <c r="CF20" s="236"/>
      <c r="CG20" s="236"/>
      <c r="CH20" s="236"/>
      <c r="CI20" s="236"/>
      <c r="CJ20" s="236"/>
      <c r="CK20" s="236"/>
      <c r="CL20" s="236"/>
      <c r="CM20" s="236"/>
      <c r="CN20" s="236"/>
      <c r="CO20" s="236"/>
      <c r="CP20" s="236"/>
      <c r="CQ20" s="236"/>
      <c r="CR20" s="236"/>
      <c r="CS20" s="236"/>
      <c r="CT20" s="236"/>
      <c r="CU20" s="236"/>
      <c r="CV20" s="236"/>
      <c r="CW20" s="236"/>
      <c r="CX20" s="236"/>
      <c r="CY20" s="236"/>
      <c r="CZ20" s="236"/>
      <c r="DA20" s="236"/>
      <c r="DB20" s="236"/>
      <c r="DC20" s="236"/>
      <c r="DD20" s="236"/>
      <c r="DE20" s="236"/>
      <c r="DF20" s="236"/>
      <c r="DG20" s="236"/>
      <c r="DH20" s="236"/>
      <c r="DI20" s="236"/>
      <c r="DJ20" s="236"/>
      <c r="DK20" s="236"/>
      <c r="DL20" s="236"/>
      <c r="DM20" s="236"/>
      <c r="DN20" s="236"/>
      <c r="DO20" s="236"/>
      <c r="DP20" s="236"/>
      <c r="DQ20" s="236"/>
      <c r="DR20" s="236"/>
      <c r="DS20" s="236"/>
      <c r="DT20" s="236"/>
      <c r="DU20" s="236"/>
      <c r="DV20" s="236"/>
      <c r="DW20" s="236"/>
      <c r="DX20" s="236"/>
      <c r="DY20" s="236"/>
      <c r="DZ20" s="236"/>
      <c r="EA20" s="236"/>
      <c r="EB20" s="236"/>
      <c r="EC20" s="236"/>
      <c r="ED20" s="236"/>
      <c r="EE20" s="236"/>
      <c r="EF20" s="236"/>
      <c r="EG20" s="236"/>
      <c r="EH20" s="236"/>
      <c r="EI20" s="236"/>
      <c r="EJ20" s="236"/>
      <c r="EK20" s="236"/>
      <c r="EL20" s="236"/>
      <c r="EM20" s="236"/>
      <c r="EN20" s="236"/>
      <c r="EO20" s="236"/>
      <c r="EP20" s="236"/>
      <c r="EQ20" s="236"/>
      <c r="ER20" s="236"/>
      <c r="ES20" s="236"/>
      <c r="ET20" s="236"/>
      <c r="EU20" s="236"/>
      <c r="EV20" s="236"/>
      <c r="EW20" s="236"/>
      <c r="EX20" s="236"/>
      <c r="EY20" s="236"/>
      <c r="EZ20" s="236"/>
      <c r="FA20" s="236"/>
      <c r="FB20" s="236"/>
      <c r="FC20" s="236"/>
      <c r="FD20" s="236"/>
      <c r="FE20" s="236"/>
      <c r="FF20" s="236"/>
      <c r="FG20" s="236"/>
      <c r="FH20" s="236"/>
      <c r="FI20" s="236"/>
      <c r="FJ20" s="236"/>
      <c r="FK20" s="236"/>
      <c r="FL20" s="236"/>
      <c r="FM20" s="236"/>
      <c r="FN20" s="236"/>
      <c r="FO20" s="236"/>
      <c r="FP20" s="236"/>
      <c r="FQ20" s="236"/>
      <c r="FR20" s="236"/>
      <c r="FS20" s="236"/>
      <c r="FT20" s="236"/>
      <c r="FU20" s="236"/>
      <c r="FV20" s="236"/>
      <c r="FW20" s="236"/>
      <c r="FX20" s="236"/>
      <c r="FY20" s="236"/>
      <c r="FZ20" s="236"/>
      <c r="GA20" s="236"/>
      <c r="GB20" s="236"/>
      <c r="GC20" s="236"/>
      <c r="GD20" s="236"/>
      <c r="GE20" s="236"/>
      <c r="GF20" s="236"/>
      <c r="GG20" s="236"/>
      <c r="GH20" s="236"/>
      <c r="GI20" s="236"/>
      <c r="GJ20" s="236"/>
      <c r="GK20" s="236"/>
      <c r="GL20" s="236"/>
      <c r="GM20" s="236"/>
      <c r="GN20" s="236"/>
      <c r="GO20" s="236"/>
      <c r="GP20" s="236"/>
      <c r="GQ20" s="236"/>
      <c r="GR20" s="236"/>
      <c r="GS20" s="236"/>
      <c r="GT20" s="236"/>
      <c r="GU20" s="236"/>
      <c r="GV20" s="236"/>
      <c r="GW20" s="236"/>
      <c r="GX20" s="236"/>
      <c r="GY20" s="236"/>
      <c r="GZ20" s="236"/>
      <c r="HA20" s="236"/>
      <c r="HB20" s="236"/>
      <c r="HC20" s="236"/>
      <c r="HD20" s="236"/>
      <c r="HE20" s="236"/>
      <c r="HF20" s="236"/>
      <c r="HG20" s="236"/>
      <c r="HH20" s="236"/>
      <c r="HI20" s="236"/>
      <c r="HJ20" s="236"/>
      <c r="HK20" s="236"/>
      <c r="HL20" s="236"/>
      <c r="HM20" s="236"/>
      <c r="HN20" s="236"/>
      <c r="HO20" s="236"/>
      <c r="HP20" s="236"/>
      <c r="HQ20" s="236"/>
      <c r="HR20" s="236"/>
      <c r="HS20" s="236"/>
      <c r="HT20" s="236"/>
      <c r="HU20" s="236"/>
      <c r="HV20" s="236"/>
      <c r="HW20" s="236"/>
      <c r="HX20" s="236"/>
      <c r="HY20" s="236"/>
      <c r="HZ20" s="236"/>
      <c r="IA20" s="236"/>
      <c r="IB20" s="236"/>
      <c r="IC20" s="236"/>
      <c r="ID20" s="236"/>
      <c r="IE20" s="236"/>
      <c r="IF20" s="236"/>
      <c r="IG20" s="236"/>
      <c r="IH20" s="236"/>
      <c r="II20" s="236"/>
      <c r="IJ20" s="236"/>
      <c r="IK20" s="236"/>
      <c r="IL20" s="236"/>
      <c r="IM20" s="236"/>
      <c r="IN20" s="236"/>
      <c r="IO20" s="236"/>
      <c r="IP20" s="236"/>
      <c r="IQ20" s="236"/>
      <c r="IR20" s="236"/>
      <c r="IS20" s="236"/>
      <c r="IT20" s="236"/>
      <c r="IU20" s="236"/>
      <c r="IV20" s="236"/>
      <c r="IW20" s="236"/>
      <c r="IX20" s="236"/>
      <c r="IY20" s="236"/>
      <c r="IZ20" s="236"/>
      <c r="JA20" s="236"/>
      <c r="JB20" s="236"/>
      <c r="JC20" s="236"/>
      <c r="JD20" s="236"/>
      <c r="JE20" s="236"/>
      <c r="JF20" s="236"/>
      <c r="JG20" s="236"/>
      <c r="JH20" s="236"/>
      <c r="JI20" s="236"/>
      <c r="JJ20" s="236"/>
      <c r="JK20" s="236"/>
      <c r="JL20" s="236"/>
      <c r="JM20" s="236"/>
      <c r="JN20" s="236"/>
      <c r="JO20" s="236"/>
      <c r="JP20" s="236"/>
      <c r="JQ20" s="236"/>
      <c r="JR20" s="236"/>
      <c r="JS20" s="236"/>
      <c r="JT20" s="236"/>
      <c r="JU20" s="236"/>
      <c r="JV20" s="236"/>
      <c r="JW20" s="236"/>
      <c r="JX20" s="236"/>
      <c r="JY20" s="236"/>
      <c r="JZ20" s="236"/>
      <c r="KA20" s="236"/>
      <c r="KB20" s="236"/>
      <c r="KC20" s="236"/>
      <c r="KD20" s="236"/>
      <c r="KE20" s="236"/>
      <c r="KF20" s="236"/>
      <c r="KG20" s="236"/>
      <c r="KH20" s="236"/>
      <c r="KI20" s="236"/>
      <c r="KJ20" s="236"/>
      <c r="KK20" s="236"/>
      <c r="KL20" s="236"/>
      <c r="KM20" s="236"/>
      <c r="KN20" s="236"/>
      <c r="KO20" s="236"/>
      <c r="KP20" s="236"/>
      <c r="KQ20" s="236"/>
      <c r="KR20" s="236"/>
      <c r="KS20" s="236"/>
      <c r="KT20" s="236"/>
      <c r="KU20" s="236"/>
      <c r="KV20" s="236"/>
      <c r="KW20" s="236"/>
      <c r="KX20" s="236"/>
      <c r="KY20" s="236"/>
      <c r="KZ20" s="236"/>
      <c r="LA20" s="236"/>
      <c r="LB20" s="236"/>
      <c r="LC20" s="236"/>
      <c r="LD20" s="236"/>
      <c r="LE20" s="236"/>
      <c r="LF20" s="236"/>
      <c r="LG20" s="236"/>
      <c r="LH20" s="236"/>
      <c r="LI20" s="236"/>
      <c r="LJ20" s="236"/>
      <c r="LK20" s="236"/>
      <c r="LL20" s="236"/>
      <c r="LM20" s="236"/>
      <c r="LN20" s="236"/>
      <c r="LO20" s="236"/>
      <c r="LP20" s="236"/>
      <c r="LQ20" s="236"/>
      <c r="LR20" s="236"/>
      <c r="LS20" s="236"/>
      <c r="LT20" s="236"/>
      <c r="LU20" s="236"/>
      <c r="LV20" s="236"/>
      <c r="LW20" s="236"/>
      <c r="LX20" s="236"/>
      <c r="LY20" s="236"/>
      <c r="LZ20" s="236"/>
      <c r="MA20" s="236"/>
      <c r="MB20" s="236"/>
      <c r="MC20" s="236"/>
      <c r="MD20" s="236"/>
      <c r="ME20" s="236"/>
      <c r="MF20" s="236"/>
      <c r="MG20" s="236"/>
      <c r="MH20" s="236"/>
      <c r="MI20" s="236"/>
      <c r="MJ20" s="236"/>
      <c r="MK20" s="236"/>
      <c r="ML20" s="236"/>
      <c r="MM20" s="236"/>
      <c r="MN20" s="236"/>
      <c r="MO20" s="236"/>
      <c r="MP20" s="236"/>
      <c r="MQ20" s="236"/>
      <c r="MR20" s="236"/>
      <c r="MS20" s="236"/>
      <c r="MT20" s="236"/>
      <c r="MU20" s="236"/>
      <c r="MV20" s="236"/>
      <c r="MW20" s="236"/>
      <c r="MX20" s="236"/>
      <c r="MY20" s="236"/>
      <c r="MZ20" s="236"/>
      <c r="NA20" s="236"/>
      <c r="NB20" s="236"/>
      <c r="NC20" s="236"/>
      <c r="ND20" s="236"/>
      <c r="NE20" s="236"/>
      <c r="NF20" s="236"/>
      <c r="NG20" s="236"/>
      <c r="NH20" s="236"/>
      <c r="NI20" s="236"/>
      <c r="NJ20" s="236"/>
      <c r="NK20" s="236"/>
      <c r="NL20" s="236"/>
      <c r="NM20" s="236"/>
      <c r="NN20" s="236"/>
      <c r="NO20" s="236"/>
      <c r="NP20" s="236"/>
      <c r="NQ20" s="236"/>
      <c r="NR20" s="236"/>
      <c r="NS20" s="236"/>
      <c r="NT20" s="236"/>
      <c r="NU20" s="236"/>
      <c r="NV20" s="236"/>
      <c r="NW20" s="236"/>
      <c r="NX20" s="236"/>
      <c r="NY20" s="236"/>
      <c r="NZ20" s="236"/>
      <c r="OA20" s="236"/>
      <c r="OB20" s="236"/>
      <c r="OC20" s="236"/>
      <c r="OD20" s="236"/>
      <c r="OE20" s="236"/>
      <c r="OF20" s="236"/>
      <c r="OG20" s="236"/>
      <c r="OH20" s="236"/>
      <c r="OI20" s="236"/>
      <c r="OJ20" s="236"/>
      <c r="OK20" s="236"/>
      <c r="OL20" s="236"/>
      <c r="OM20" s="236"/>
      <c r="ON20" s="236"/>
      <c r="OO20" s="236"/>
      <c r="OP20" s="236"/>
      <c r="OQ20" s="236"/>
      <c r="OR20" s="236"/>
      <c r="OS20" s="236"/>
      <c r="OT20" s="236"/>
      <c r="OU20" s="236"/>
      <c r="OV20" s="236"/>
      <c r="OW20" s="236"/>
      <c r="OX20" s="236"/>
      <c r="OY20" s="236"/>
      <c r="OZ20" s="236"/>
      <c r="PA20" s="236"/>
      <c r="PB20" s="236"/>
      <c r="PC20" s="236"/>
      <c r="PD20" s="236"/>
      <c r="PE20" s="236"/>
      <c r="PF20" s="236"/>
      <c r="PG20" s="236"/>
      <c r="PH20" s="236"/>
      <c r="PI20" s="236"/>
      <c r="PJ20" s="236"/>
      <c r="PK20" s="236"/>
      <c r="PL20" s="236"/>
      <c r="PM20" s="236"/>
      <c r="PN20" s="236"/>
      <c r="PO20" s="236"/>
      <c r="PP20" s="236"/>
      <c r="PQ20" s="236"/>
      <c r="PR20" s="236"/>
      <c r="PS20" s="236"/>
      <c r="PT20" s="236"/>
      <c r="PU20" s="236"/>
      <c r="PV20" s="236"/>
      <c r="PW20" s="236"/>
      <c r="PX20" s="236"/>
      <c r="PY20" s="236"/>
      <c r="PZ20" s="236"/>
      <c r="QA20" s="236"/>
      <c r="QB20" s="236"/>
      <c r="QC20" s="236"/>
      <c r="QD20" s="236"/>
      <c r="QE20" s="236"/>
      <c r="QF20" s="236"/>
      <c r="QG20" s="236"/>
      <c r="QH20" s="236"/>
      <c r="QI20" s="236"/>
      <c r="QJ20" s="236"/>
      <c r="QK20" s="236"/>
      <c r="QL20" s="236"/>
      <c r="QM20" s="236"/>
      <c r="QN20" s="236"/>
      <c r="QO20" s="236"/>
      <c r="QP20" s="236"/>
      <c r="QQ20" s="236"/>
      <c r="QR20" s="236"/>
      <c r="QS20" s="236"/>
      <c r="QT20" s="236"/>
      <c r="QU20" s="236"/>
      <c r="QV20" s="236"/>
      <c r="QW20" s="236"/>
      <c r="QX20" s="236"/>
      <c r="QY20" s="236"/>
      <c r="QZ20" s="236"/>
      <c r="RA20" s="236"/>
      <c r="RB20" s="236"/>
      <c r="RC20" s="236"/>
      <c r="RD20" s="236"/>
      <c r="RE20" s="236"/>
      <c r="RF20" s="236"/>
      <c r="RG20" s="236"/>
      <c r="RH20" s="236"/>
      <c r="RI20" s="236"/>
      <c r="RJ20" s="236"/>
      <c r="RK20" s="236"/>
      <c r="RL20" s="236"/>
      <c r="RM20" s="236"/>
      <c r="RN20" s="236"/>
      <c r="RO20" s="236"/>
      <c r="RP20" s="236"/>
      <c r="RQ20" s="236"/>
      <c r="RR20" s="236"/>
      <c r="RS20" s="236"/>
      <c r="RT20" s="236"/>
      <c r="RU20" s="236"/>
      <c r="RV20" s="236"/>
      <c r="RW20" s="236"/>
      <c r="RX20" s="236"/>
      <c r="RY20" s="236"/>
      <c r="RZ20" s="236"/>
      <c r="SA20" s="236"/>
      <c r="SB20" s="236"/>
      <c r="SC20" s="236"/>
      <c r="SD20" s="236"/>
      <c r="SE20" s="236"/>
      <c r="SF20" s="236"/>
      <c r="SG20" s="236"/>
      <c r="SH20" s="236"/>
      <c r="SI20" s="236"/>
      <c r="SJ20" s="236"/>
      <c r="SK20" s="236"/>
      <c r="SL20" s="236"/>
      <c r="SM20" s="236"/>
      <c r="SN20" s="236"/>
      <c r="SO20" s="236"/>
      <c r="SP20" s="236"/>
      <c r="SQ20" s="236"/>
      <c r="SR20" s="236"/>
      <c r="SS20" s="236"/>
      <c r="ST20" s="236"/>
      <c r="SU20" s="236"/>
      <c r="SV20" s="236"/>
      <c r="SW20" s="236"/>
      <c r="SX20" s="236"/>
      <c r="SY20" s="236"/>
      <c r="SZ20" s="236"/>
      <c r="TA20" s="236"/>
      <c r="TB20" s="236"/>
      <c r="TC20" s="236"/>
      <c r="TD20" s="236"/>
      <c r="TE20" s="236"/>
      <c r="TF20" s="236"/>
      <c r="TG20" s="236"/>
      <c r="TH20" s="236"/>
      <c r="TI20" s="236"/>
      <c r="TJ20" s="236"/>
      <c r="TK20" s="236"/>
      <c r="TL20" s="236"/>
      <c r="TM20" s="236"/>
      <c r="TN20" s="236"/>
      <c r="TO20" s="236"/>
      <c r="TP20" s="236"/>
      <c r="TQ20" s="236"/>
      <c r="TR20" s="236"/>
      <c r="TS20" s="236"/>
      <c r="TT20" s="236"/>
      <c r="TU20" s="236"/>
      <c r="TV20" s="236"/>
      <c r="TW20" s="236"/>
      <c r="TX20" s="236"/>
      <c r="TY20" s="236"/>
      <c r="TZ20" s="236"/>
      <c r="UA20" s="236"/>
      <c r="UB20" s="236"/>
      <c r="UC20" s="236"/>
      <c r="UD20" s="236"/>
      <c r="UE20" s="236"/>
      <c r="UF20" s="236"/>
      <c r="UG20" s="236"/>
      <c r="UH20" s="236"/>
      <c r="UI20" s="236"/>
      <c r="UJ20" s="236"/>
      <c r="UK20" s="236"/>
      <c r="UL20" s="236"/>
      <c r="UM20" s="236"/>
      <c r="UN20" s="236"/>
      <c r="UO20" s="236"/>
      <c r="UP20" s="236"/>
      <c r="UQ20" s="236"/>
      <c r="UR20" s="236"/>
      <c r="US20" s="236"/>
      <c r="UT20" s="236"/>
      <c r="UU20" s="236"/>
      <c r="UV20" s="236"/>
      <c r="UW20" s="236"/>
      <c r="UX20" s="236"/>
      <c r="UY20" s="236"/>
      <c r="UZ20" s="236"/>
      <c r="VA20" s="236"/>
      <c r="VB20" s="236"/>
      <c r="VC20" s="236"/>
      <c r="VD20" s="236"/>
      <c r="VE20" s="236"/>
      <c r="VF20" s="236"/>
      <c r="VG20" s="236"/>
      <c r="VH20" s="236"/>
      <c r="VI20" s="236"/>
      <c r="VJ20" s="236"/>
      <c r="VK20" s="236"/>
      <c r="VL20" s="236"/>
      <c r="VM20" s="236"/>
      <c r="VN20" s="236"/>
      <c r="VO20" s="236"/>
      <c r="VP20" s="236"/>
      <c r="VQ20" s="236"/>
      <c r="VR20" s="236"/>
      <c r="VS20" s="236"/>
      <c r="VT20" s="236"/>
      <c r="VU20" s="236"/>
      <c r="VV20" s="236"/>
      <c r="VW20" s="236"/>
      <c r="VX20" s="236"/>
      <c r="VY20" s="236"/>
      <c r="VZ20" s="236"/>
      <c r="WA20" s="236"/>
      <c r="WB20" s="236"/>
      <c r="WC20" s="236"/>
      <c r="WD20" s="236"/>
      <c r="WE20" s="236"/>
      <c r="WF20" s="236"/>
      <c r="WG20" s="236"/>
      <c r="WH20" s="236"/>
      <c r="WI20" s="236"/>
      <c r="WJ20" s="236"/>
      <c r="WK20" s="236"/>
      <c r="WL20" s="236"/>
      <c r="WM20" s="236"/>
      <c r="WN20" s="236"/>
      <c r="WO20" s="236"/>
      <c r="WP20" s="236"/>
      <c r="WQ20" s="236"/>
      <c r="WR20" s="236"/>
      <c r="WS20" s="236"/>
      <c r="WT20" s="236"/>
      <c r="WU20" s="236"/>
      <c r="WV20" s="236"/>
      <c r="WW20" s="236"/>
      <c r="WX20" s="236"/>
      <c r="WY20" s="236"/>
      <c r="WZ20" s="236"/>
      <c r="XA20" s="236"/>
      <c r="XB20" s="236"/>
      <c r="XC20" s="236"/>
      <c r="XD20" s="236"/>
      <c r="XE20" s="236"/>
      <c r="XF20" s="236"/>
      <c r="XG20" s="236"/>
      <c r="XH20" s="236"/>
      <c r="XI20" s="236"/>
      <c r="XJ20" s="236"/>
      <c r="XK20" s="236"/>
      <c r="XL20" s="236"/>
      <c r="XM20" s="236"/>
      <c r="XN20" s="236"/>
      <c r="XO20" s="236"/>
      <c r="XP20" s="236"/>
      <c r="XQ20" s="236"/>
      <c r="XR20" s="236"/>
      <c r="XS20" s="236"/>
      <c r="XT20" s="236"/>
      <c r="XU20" s="236"/>
      <c r="XV20" s="236"/>
      <c r="XW20" s="236"/>
      <c r="XX20" s="236"/>
      <c r="XY20" s="236"/>
      <c r="XZ20" s="236"/>
      <c r="YA20" s="236"/>
      <c r="YB20" s="236"/>
      <c r="YC20" s="236"/>
      <c r="YD20" s="236"/>
      <c r="YE20" s="236"/>
      <c r="YF20" s="236"/>
      <c r="YG20" s="236"/>
      <c r="YH20" s="236"/>
      <c r="YI20" s="236"/>
      <c r="YJ20" s="236"/>
      <c r="YK20" s="236"/>
      <c r="YL20" s="236"/>
      <c r="YM20" s="236"/>
      <c r="YN20" s="236"/>
      <c r="YO20" s="236"/>
      <c r="YP20" s="236"/>
      <c r="YQ20" s="236"/>
      <c r="YR20" s="236"/>
      <c r="YS20" s="236"/>
      <c r="YT20" s="236"/>
      <c r="YU20" s="236"/>
      <c r="YV20" s="236"/>
      <c r="YW20" s="236"/>
      <c r="YX20" s="236"/>
      <c r="YY20" s="236"/>
      <c r="YZ20" s="236"/>
      <c r="ZA20" s="236"/>
      <c r="ZB20" s="236"/>
      <c r="ZC20" s="236"/>
      <c r="ZD20" s="236"/>
      <c r="ZE20" s="236"/>
      <c r="ZF20" s="236"/>
      <c r="ZG20" s="236"/>
      <c r="ZH20" s="236"/>
      <c r="ZI20" s="236"/>
      <c r="ZJ20" s="236"/>
      <c r="ZK20" s="236"/>
      <c r="ZL20" s="236"/>
      <c r="ZM20" s="236"/>
      <c r="ZN20" s="236"/>
      <c r="ZO20" s="236"/>
      <c r="ZP20" s="236"/>
      <c r="ZQ20" s="236"/>
      <c r="ZR20" s="236"/>
      <c r="ZS20" s="236"/>
      <c r="ZT20" s="236"/>
      <c r="ZU20" s="236"/>
      <c r="ZV20" s="236"/>
      <c r="ZW20" s="236"/>
      <c r="ZX20" s="236"/>
      <c r="ZY20" s="236"/>
      <c r="ZZ20" s="236"/>
      <c r="AAA20" s="236"/>
      <c r="AAB20" s="236"/>
      <c r="AAC20" s="236"/>
      <c r="AAD20" s="236"/>
      <c r="AAE20" s="236"/>
      <c r="AAF20" s="236"/>
      <c r="AAG20" s="236"/>
      <c r="AAH20" s="236"/>
      <c r="AAI20" s="236"/>
      <c r="AAJ20" s="236"/>
      <c r="AAK20" s="236"/>
      <c r="AAL20" s="236"/>
      <c r="AAM20" s="236"/>
      <c r="AAN20" s="236"/>
      <c r="AAO20" s="236"/>
      <c r="AAP20" s="236"/>
      <c r="AAQ20" s="236"/>
      <c r="AAR20" s="236"/>
      <c r="AAS20" s="236"/>
      <c r="AAT20" s="236"/>
      <c r="AAU20" s="236"/>
      <c r="AAV20" s="236"/>
      <c r="AAW20" s="236"/>
      <c r="AAX20" s="236"/>
      <c r="AAY20" s="236"/>
      <c r="AAZ20" s="236"/>
      <c r="ABA20" s="236"/>
      <c r="ABB20" s="236"/>
      <c r="ABC20" s="236"/>
      <c r="ABD20" s="236"/>
      <c r="ABE20" s="236"/>
      <c r="ABF20" s="236"/>
      <c r="ABG20" s="236"/>
      <c r="ABH20" s="236"/>
      <c r="ABI20" s="236"/>
      <c r="ABJ20" s="236"/>
      <c r="ABK20" s="236"/>
      <c r="ABL20" s="236"/>
      <c r="ABM20" s="236"/>
      <c r="ABN20" s="236"/>
      <c r="ABO20" s="236"/>
      <c r="ABP20" s="236"/>
      <c r="ABQ20" s="236"/>
      <c r="ABR20" s="236"/>
      <c r="ABS20" s="236"/>
      <c r="ABT20" s="236"/>
      <c r="ABU20" s="236"/>
      <c r="ABV20" s="236"/>
      <c r="ABW20" s="236"/>
      <c r="ABX20" s="236"/>
      <c r="ABY20" s="236"/>
      <c r="ABZ20" s="236"/>
      <c r="ACA20" s="236"/>
      <c r="ACB20" s="236"/>
      <c r="ACC20" s="236"/>
      <c r="ACD20" s="236"/>
      <c r="ACE20" s="236"/>
      <c r="ACF20" s="236"/>
      <c r="ACG20" s="236"/>
      <c r="ACH20" s="236"/>
      <c r="ACI20" s="236"/>
      <c r="ACJ20" s="236"/>
      <c r="ACK20" s="236"/>
      <c r="ACL20" s="236"/>
      <c r="ACM20" s="236"/>
      <c r="ACN20" s="236"/>
      <c r="ACO20" s="236"/>
      <c r="ACP20" s="236"/>
      <c r="ACQ20" s="236"/>
      <c r="ACR20" s="236"/>
      <c r="ACS20" s="236"/>
      <c r="ACT20" s="236"/>
      <c r="ACU20" s="236"/>
      <c r="ACV20" s="236"/>
      <c r="ACW20" s="236"/>
      <c r="ACX20" s="236"/>
      <c r="ACY20" s="236"/>
      <c r="ACZ20" s="236"/>
      <c r="ADA20" s="236"/>
      <c r="ADB20" s="236"/>
      <c r="ADC20" s="236"/>
      <c r="ADD20" s="236"/>
      <c r="ADE20" s="236"/>
      <c r="ADF20" s="236"/>
      <c r="ADG20" s="236"/>
      <c r="ADH20" s="236"/>
      <c r="ADI20" s="236"/>
      <c r="ADJ20" s="236"/>
      <c r="ADK20" s="236"/>
      <c r="ADL20" s="236"/>
      <c r="ADM20" s="236"/>
      <c r="ADN20" s="236"/>
      <c r="ADO20" s="236"/>
      <c r="ADP20" s="236"/>
      <c r="ADQ20" s="236"/>
      <c r="ADR20" s="236"/>
      <c r="ADS20" s="236"/>
      <c r="ADT20" s="236"/>
      <c r="ADU20" s="236"/>
      <c r="ADV20" s="236"/>
      <c r="ADW20" s="236"/>
      <c r="ADX20" s="236"/>
      <c r="ADY20" s="236"/>
      <c r="ADZ20" s="236"/>
      <c r="AEA20" s="236"/>
      <c r="AEB20" s="236"/>
      <c r="AEC20" s="236"/>
      <c r="AED20" s="236"/>
      <c r="AEE20" s="236"/>
      <c r="AEF20" s="236"/>
      <c r="AEG20" s="236"/>
      <c r="AEH20" s="236"/>
      <c r="AEI20" s="236"/>
      <c r="AEJ20" s="236"/>
      <c r="AEK20" s="236"/>
      <c r="AEL20" s="236"/>
      <c r="AEM20" s="236"/>
      <c r="AEN20" s="236"/>
      <c r="AEO20" s="236"/>
      <c r="AEP20" s="236"/>
      <c r="AEQ20" s="236"/>
      <c r="AER20" s="236"/>
      <c r="AES20" s="236"/>
      <c r="AET20" s="236"/>
      <c r="AEU20" s="236"/>
      <c r="AEV20" s="236"/>
      <c r="AEW20" s="236"/>
      <c r="AEX20" s="236"/>
      <c r="AEY20" s="236"/>
      <c r="AEZ20" s="236"/>
      <c r="AFA20" s="236"/>
      <c r="AFB20" s="236"/>
      <c r="AFC20" s="236"/>
      <c r="AFD20" s="236"/>
      <c r="AFE20" s="236"/>
      <c r="AFF20" s="236"/>
      <c r="AFG20" s="236"/>
      <c r="AFH20" s="236"/>
      <c r="AFI20" s="236"/>
      <c r="AFJ20" s="236"/>
      <c r="AFK20" s="236"/>
      <c r="AFL20" s="236"/>
      <c r="AFM20" s="236"/>
      <c r="AFN20" s="236"/>
      <c r="AFO20" s="236"/>
      <c r="AFP20" s="236"/>
      <c r="AFQ20" s="236"/>
      <c r="AFR20" s="236"/>
      <c r="AFS20" s="236"/>
      <c r="AFT20" s="236"/>
      <c r="AFU20" s="236"/>
      <c r="AFV20" s="236"/>
      <c r="AFW20" s="236"/>
      <c r="AFX20" s="236"/>
      <c r="AFY20" s="236"/>
      <c r="AFZ20" s="236"/>
      <c r="AGA20" s="236"/>
      <c r="AGB20" s="236"/>
      <c r="AGC20" s="236"/>
      <c r="AGD20" s="236"/>
      <c r="AGE20" s="236"/>
      <c r="AGF20" s="236"/>
      <c r="AGG20" s="236"/>
      <c r="AGH20" s="236"/>
      <c r="AGI20" s="236"/>
      <c r="AGJ20" s="236"/>
      <c r="AGK20" s="236"/>
      <c r="AGL20" s="236"/>
      <c r="AGM20" s="236"/>
      <c r="AGN20" s="236"/>
      <c r="AGO20" s="236"/>
      <c r="AGP20" s="236"/>
      <c r="AGQ20" s="236"/>
      <c r="AGR20" s="236"/>
      <c r="AGS20" s="236"/>
      <c r="AGT20" s="236"/>
      <c r="AGU20" s="236"/>
      <c r="AGV20" s="236"/>
      <c r="AGW20" s="236"/>
      <c r="AGX20" s="236"/>
      <c r="AGY20" s="236"/>
      <c r="AGZ20" s="236"/>
      <c r="AHA20" s="236"/>
      <c r="AHB20" s="236"/>
      <c r="AHC20" s="236"/>
      <c r="AHD20" s="236"/>
      <c r="AHE20" s="236"/>
      <c r="AHF20" s="236"/>
      <c r="AHG20" s="236"/>
      <c r="AHH20" s="236"/>
      <c r="AHI20" s="236"/>
      <c r="AHJ20" s="236"/>
      <c r="AHK20" s="236"/>
      <c r="AHL20" s="236"/>
      <c r="AHM20" s="236"/>
      <c r="AHN20" s="236"/>
      <c r="AHO20" s="236"/>
      <c r="AHP20" s="236"/>
      <c r="AHQ20" s="236"/>
      <c r="AHR20" s="236"/>
      <c r="AHS20" s="236"/>
      <c r="AHT20" s="236"/>
      <c r="AHU20" s="236"/>
      <c r="AHV20" s="236"/>
      <c r="AHW20" s="236"/>
      <c r="AHX20" s="236"/>
      <c r="AHY20" s="236"/>
      <c r="AHZ20" s="236"/>
      <c r="AIA20" s="236"/>
      <c r="AIB20" s="236"/>
      <c r="AIC20" s="236"/>
      <c r="AID20" s="236"/>
      <c r="AIE20" s="236"/>
      <c r="AIF20" s="236"/>
      <c r="AIG20" s="236"/>
      <c r="AIH20" s="236"/>
      <c r="AII20" s="236"/>
      <c r="AIJ20" s="236"/>
      <c r="AIK20" s="236"/>
      <c r="AIL20" s="236"/>
      <c r="AIM20" s="236"/>
      <c r="AIN20" s="236"/>
      <c r="AIO20" s="236"/>
      <c r="AIP20" s="236"/>
      <c r="AIQ20" s="236"/>
      <c r="AIR20" s="236"/>
      <c r="AIS20" s="236"/>
      <c r="AIT20" s="236"/>
      <c r="AIU20" s="236"/>
      <c r="AIV20" s="236"/>
      <c r="AIW20" s="236"/>
      <c r="AIX20" s="236"/>
      <c r="AIY20" s="236"/>
      <c r="AIZ20" s="236"/>
      <c r="AJA20" s="236"/>
      <c r="AJB20" s="236"/>
      <c r="AJC20" s="236"/>
      <c r="AJD20" s="236"/>
      <c r="AJE20" s="236"/>
      <c r="AJF20" s="236"/>
      <c r="AJG20" s="236"/>
      <c r="AJH20" s="236"/>
      <c r="AJI20" s="236"/>
      <c r="AJJ20" s="236"/>
      <c r="AJK20" s="236"/>
      <c r="AJL20" s="236"/>
      <c r="AJM20" s="236"/>
      <c r="AJN20" s="236"/>
      <c r="AJO20" s="236"/>
      <c r="AJP20" s="236"/>
      <c r="AJQ20" s="236"/>
      <c r="AJR20" s="236"/>
      <c r="AJS20" s="236"/>
      <c r="AJT20" s="236"/>
      <c r="AJU20" s="236"/>
      <c r="AJV20" s="236"/>
      <c r="AJW20" s="236"/>
      <c r="AJX20" s="236"/>
      <c r="AJY20" s="236"/>
      <c r="AJZ20" s="236"/>
      <c r="AKA20" s="236"/>
      <c r="AKB20" s="236"/>
      <c r="AKC20" s="236"/>
      <c r="AKD20" s="236"/>
      <c r="AKE20" s="236"/>
      <c r="AKF20" s="236"/>
      <c r="AKG20" s="236"/>
      <c r="AKH20" s="236"/>
      <c r="AKI20" s="236"/>
      <c r="AKJ20" s="236"/>
      <c r="AKK20" s="236"/>
      <c r="AKL20" s="236"/>
      <c r="AKM20" s="236"/>
      <c r="AKN20" s="236"/>
      <c r="AKO20" s="236"/>
      <c r="AKP20" s="236"/>
      <c r="AKQ20" s="236"/>
      <c r="AKR20" s="236"/>
      <c r="AKS20" s="236"/>
      <c r="AKT20" s="236"/>
      <c r="AKU20" s="236"/>
      <c r="AKV20" s="236"/>
      <c r="AKW20" s="236"/>
      <c r="AKX20" s="236"/>
      <c r="AKY20" s="236"/>
      <c r="AKZ20" s="236"/>
      <c r="ALA20" s="236"/>
      <c r="ALB20" s="236"/>
      <c r="ALC20" s="236"/>
      <c r="ALD20" s="236"/>
      <c r="ALE20" s="236"/>
      <c r="ALF20" s="236"/>
      <c r="ALG20" s="236"/>
      <c r="ALH20" s="236"/>
      <c r="ALI20" s="236"/>
      <c r="ALJ20" s="236"/>
      <c r="ALK20" s="236"/>
      <c r="ALL20" s="236"/>
      <c r="ALM20" s="236"/>
      <c r="ALN20" s="236"/>
      <c r="ALO20" s="236"/>
      <c r="ALP20" s="236"/>
      <c r="ALQ20" s="236"/>
      <c r="ALR20" s="236"/>
      <c r="ALS20" s="236"/>
      <c r="ALT20" s="236"/>
      <c r="ALU20" s="236"/>
      <c r="ALV20" s="236"/>
      <c r="ALW20" s="236"/>
      <c r="ALX20" s="236"/>
      <c r="ALY20" s="236"/>
      <c r="ALZ20" s="236"/>
      <c r="AMA20" s="236"/>
      <c r="AMB20" s="236"/>
      <c r="AMC20" s="236"/>
      <c r="AMD20" s="236"/>
      <c r="AME20" s="236"/>
      <c r="AMF20" s="236"/>
      <c r="AMG20" s="236"/>
      <c r="AMH20" s="236"/>
      <c r="AMI20" s="236"/>
      <c r="AMJ20" s="234"/>
    </row>
    <row r="21" spans="1:1024" s="162" customFormat="1">
      <c r="A21" s="78">
        <v>16</v>
      </c>
      <c r="B21" s="224" t="s">
        <v>409</v>
      </c>
      <c r="C21" s="223">
        <v>2020</v>
      </c>
      <c r="D21" s="402">
        <v>2920.02</v>
      </c>
      <c r="E21" s="253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6"/>
      <c r="AI21" s="236"/>
      <c r="AJ21" s="236"/>
      <c r="AK21" s="236"/>
      <c r="AL21" s="236"/>
      <c r="AM21" s="236"/>
      <c r="AN21" s="236"/>
      <c r="AO21" s="236"/>
      <c r="AP21" s="236"/>
      <c r="AQ21" s="236"/>
      <c r="AR21" s="236"/>
      <c r="AS21" s="236"/>
      <c r="AT21" s="236"/>
      <c r="AU21" s="236"/>
      <c r="AV21" s="236"/>
      <c r="AW21" s="236"/>
      <c r="AX21" s="236"/>
      <c r="AY21" s="236"/>
      <c r="AZ21" s="236"/>
      <c r="BA21" s="236"/>
      <c r="BB21" s="236"/>
      <c r="BC21" s="236"/>
      <c r="BD21" s="236"/>
      <c r="BE21" s="236"/>
      <c r="BF21" s="236"/>
      <c r="BG21" s="236"/>
      <c r="BH21" s="236"/>
      <c r="BI21" s="236"/>
      <c r="BJ21" s="236"/>
      <c r="BK21" s="236"/>
      <c r="BL21" s="236"/>
      <c r="BM21" s="236"/>
      <c r="BN21" s="236"/>
      <c r="BO21" s="236"/>
      <c r="BP21" s="236"/>
      <c r="BQ21" s="236"/>
      <c r="BR21" s="236"/>
      <c r="BS21" s="236"/>
      <c r="BT21" s="236"/>
      <c r="BU21" s="236"/>
      <c r="BV21" s="236"/>
      <c r="BW21" s="236"/>
      <c r="BX21" s="236"/>
      <c r="BY21" s="236"/>
      <c r="BZ21" s="236"/>
      <c r="CA21" s="236"/>
      <c r="CB21" s="236"/>
      <c r="CC21" s="236"/>
      <c r="CD21" s="236"/>
      <c r="CE21" s="236"/>
      <c r="CF21" s="236"/>
      <c r="CG21" s="236"/>
      <c r="CH21" s="236"/>
      <c r="CI21" s="236"/>
      <c r="CJ21" s="236"/>
      <c r="CK21" s="236"/>
      <c r="CL21" s="236"/>
      <c r="CM21" s="236"/>
      <c r="CN21" s="236"/>
      <c r="CO21" s="236"/>
      <c r="CP21" s="236"/>
      <c r="CQ21" s="236"/>
      <c r="CR21" s="236"/>
      <c r="CS21" s="236"/>
      <c r="CT21" s="236"/>
      <c r="CU21" s="236"/>
      <c r="CV21" s="236"/>
      <c r="CW21" s="236"/>
      <c r="CX21" s="236"/>
      <c r="CY21" s="236"/>
      <c r="CZ21" s="236"/>
      <c r="DA21" s="236"/>
      <c r="DB21" s="236"/>
      <c r="DC21" s="236"/>
      <c r="DD21" s="236"/>
      <c r="DE21" s="236"/>
      <c r="DF21" s="236"/>
      <c r="DG21" s="236"/>
      <c r="DH21" s="236"/>
      <c r="DI21" s="236"/>
      <c r="DJ21" s="236"/>
      <c r="DK21" s="236"/>
      <c r="DL21" s="236"/>
      <c r="DM21" s="236"/>
      <c r="DN21" s="236"/>
      <c r="DO21" s="236"/>
      <c r="DP21" s="236"/>
      <c r="DQ21" s="236"/>
      <c r="DR21" s="236"/>
      <c r="DS21" s="236"/>
      <c r="DT21" s="236"/>
      <c r="DU21" s="236"/>
      <c r="DV21" s="236"/>
      <c r="DW21" s="236"/>
      <c r="DX21" s="236"/>
      <c r="DY21" s="236"/>
      <c r="DZ21" s="236"/>
      <c r="EA21" s="236"/>
      <c r="EB21" s="236"/>
      <c r="EC21" s="236"/>
      <c r="ED21" s="236"/>
      <c r="EE21" s="236"/>
      <c r="EF21" s="236"/>
      <c r="EG21" s="236"/>
      <c r="EH21" s="236"/>
      <c r="EI21" s="236"/>
      <c r="EJ21" s="236"/>
      <c r="EK21" s="236"/>
      <c r="EL21" s="236"/>
      <c r="EM21" s="236"/>
      <c r="EN21" s="236"/>
      <c r="EO21" s="236"/>
      <c r="EP21" s="236"/>
      <c r="EQ21" s="236"/>
      <c r="ER21" s="236"/>
      <c r="ES21" s="236"/>
      <c r="ET21" s="236"/>
      <c r="EU21" s="236"/>
      <c r="EV21" s="236"/>
      <c r="EW21" s="236"/>
      <c r="EX21" s="236"/>
      <c r="EY21" s="236"/>
      <c r="EZ21" s="236"/>
      <c r="FA21" s="236"/>
      <c r="FB21" s="236"/>
      <c r="FC21" s="236"/>
      <c r="FD21" s="236"/>
      <c r="FE21" s="236"/>
      <c r="FF21" s="236"/>
      <c r="FG21" s="236"/>
      <c r="FH21" s="236"/>
      <c r="FI21" s="236"/>
      <c r="FJ21" s="236"/>
      <c r="FK21" s="236"/>
      <c r="FL21" s="236"/>
      <c r="FM21" s="236"/>
      <c r="FN21" s="236"/>
      <c r="FO21" s="236"/>
      <c r="FP21" s="236"/>
      <c r="FQ21" s="236"/>
      <c r="FR21" s="236"/>
      <c r="FS21" s="236"/>
      <c r="FT21" s="236"/>
      <c r="FU21" s="236"/>
      <c r="FV21" s="236"/>
      <c r="FW21" s="236"/>
      <c r="FX21" s="236"/>
      <c r="FY21" s="236"/>
      <c r="FZ21" s="236"/>
      <c r="GA21" s="236"/>
      <c r="GB21" s="236"/>
      <c r="GC21" s="236"/>
      <c r="GD21" s="236"/>
      <c r="GE21" s="236"/>
      <c r="GF21" s="236"/>
      <c r="GG21" s="236"/>
      <c r="GH21" s="236"/>
      <c r="GI21" s="236"/>
      <c r="GJ21" s="236"/>
      <c r="GK21" s="236"/>
      <c r="GL21" s="236"/>
      <c r="GM21" s="236"/>
      <c r="GN21" s="236"/>
      <c r="GO21" s="236"/>
      <c r="GP21" s="236"/>
      <c r="GQ21" s="236"/>
      <c r="GR21" s="236"/>
      <c r="GS21" s="236"/>
      <c r="GT21" s="236"/>
      <c r="GU21" s="236"/>
      <c r="GV21" s="236"/>
      <c r="GW21" s="236"/>
      <c r="GX21" s="236"/>
      <c r="GY21" s="236"/>
      <c r="GZ21" s="236"/>
      <c r="HA21" s="236"/>
      <c r="HB21" s="236"/>
      <c r="HC21" s="236"/>
      <c r="HD21" s="236"/>
      <c r="HE21" s="236"/>
      <c r="HF21" s="236"/>
      <c r="HG21" s="236"/>
      <c r="HH21" s="236"/>
      <c r="HI21" s="236"/>
      <c r="HJ21" s="236"/>
      <c r="HK21" s="236"/>
      <c r="HL21" s="236"/>
      <c r="HM21" s="236"/>
      <c r="HN21" s="236"/>
      <c r="HO21" s="236"/>
      <c r="HP21" s="236"/>
      <c r="HQ21" s="236"/>
      <c r="HR21" s="236"/>
      <c r="HS21" s="236"/>
      <c r="HT21" s="236"/>
      <c r="HU21" s="236"/>
      <c r="HV21" s="236"/>
      <c r="HW21" s="236"/>
      <c r="HX21" s="236"/>
      <c r="HY21" s="236"/>
      <c r="HZ21" s="236"/>
      <c r="IA21" s="236"/>
      <c r="IB21" s="236"/>
      <c r="IC21" s="236"/>
      <c r="ID21" s="236"/>
      <c r="IE21" s="236"/>
      <c r="IF21" s="236"/>
      <c r="IG21" s="236"/>
      <c r="IH21" s="236"/>
      <c r="II21" s="236"/>
      <c r="IJ21" s="236"/>
      <c r="IK21" s="236"/>
      <c r="IL21" s="236"/>
      <c r="IM21" s="236"/>
      <c r="IN21" s="236"/>
      <c r="IO21" s="236"/>
      <c r="IP21" s="236"/>
      <c r="IQ21" s="236"/>
      <c r="IR21" s="236"/>
      <c r="IS21" s="236"/>
      <c r="IT21" s="236"/>
      <c r="IU21" s="236"/>
      <c r="IV21" s="236"/>
      <c r="IW21" s="236"/>
      <c r="IX21" s="236"/>
      <c r="IY21" s="236"/>
      <c r="IZ21" s="236"/>
      <c r="JA21" s="236"/>
      <c r="JB21" s="236"/>
      <c r="JC21" s="236"/>
      <c r="JD21" s="236"/>
      <c r="JE21" s="236"/>
      <c r="JF21" s="236"/>
      <c r="JG21" s="236"/>
      <c r="JH21" s="236"/>
      <c r="JI21" s="236"/>
      <c r="JJ21" s="236"/>
      <c r="JK21" s="236"/>
      <c r="JL21" s="236"/>
      <c r="JM21" s="236"/>
      <c r="JN21" s="236"/>
      <c r="JO21" s="236"/>
      <c r="JP21" s="236"/>
      <c r="JQ21" s="236"/>
      <c r="JR21" s="236"/>
      <c r="JS21" s="236"/>
      <c r="JT21" s="236"/>
      <c r="JU21" s="236"/>
      <c r="JV21" s="236"/>
      <c r="JW21" s="236"/>
      <c r="JX21" s="236"/>
      <c r="JY21" s="236"/>
      <c r="JZ21" s="236"/>
      <c r="KA21" s="236"/>
      <c r="KB21" s="236"/>
      <c r="KC21" s="236"/>
      <c r="KD21" s="236"/>
      <c r="KE21" s="236"/>
      <c r="KF21" s="236"/>
      <c r="KG21" s="236"/>
      <c r="KH21" s="236"/>
      <c r="KI21" s="236"/>
      <c r="KJ21" s="236"/>
      <c r="KK21" s="236"/>
      <c r="KL21" s="236"/>
      <c r="KM21" s="236"/>
      <c r="KN21" s="236"/>
      <c r="KO21" s="236"/>
      <c r="KP21" s="236"/>
      <c r="KQ21" s="236"/>
      <c r="KR21" s="236"/>
      <c r="KS21" s="236"/>
      <c r="KT21" s="236"/>
      <c r="KU21" s="236"/>
      <c r="KV21" s="236"/>
      <c r="KW21" s="236"/>
      <c r="KX21" s="236"/>
      <c r="KY21" s="236"/>
      <c r="KZ21" s="236"/>
      <c r="LA21" s="236"/>
      <c r="LB21" s="236"/>
      <c r="LC21" s="236"/>
      <c r="LD21" s="236"/>
      <c r="LE21" s="236"/>
      <c r="LF21" s="236"/>
      <c r="LG21" s="236"/>
      <c r="LH21" s="236"/>
      <c r="LI21" s="236"/>
      <c r="LJ21" s="236"/>
      <c r="LK21" s="236"/>
      <c r="LL21" s="236"/>
      <c r="LM21" s="236"/>
      <c r="LN21" s="236"/>
      <c r="LO21" s="236"/>
      <c r="LP21" s="236"/>
      <c r="LQ21" s="236"/>
      <c r="LR21" s="236"/>
      <c r="LS21" s="236"/>
      <c r="LT21" s="236"/>
      <c r="LU21" s="236"/>
      <c r="LV21" s="236"/>
      <c r="LW21" s="236"/>
      <c r="LX21" s="236"/>
      <c r="LY21" s="236"/>
      <c r="LZ21" s="236"/>
      <c r="MA21" s="236"/>
      <c r="MB21" s="236"/>
      <c r="MC21" s="236"/>
      <c r="MD21" s="236"/>
      <c r="ME21" s="236"/>
      <c r="MF21" s="236"/>
      <c r="MG21" s="236"/>
      <c r="MH21" s="236"/>
      <c r="MI21" s="236"/>
      <c r="MJ21" s="236"/>
      <c r="MK21" s="236"/>
      <c r="ML21" s="236"/>
      <c r="MM21" s="236"/>
      <c r="MN21" s="236"/>
      <c r="MO21" s="236"/>
      <c r="MP21" s="236"/>
      <c r="MQ21" s="236"/>
      <c r="MR21" s="236"/>
      <c r="MS21" s="236"/>
      <c r="MT21" s="236"/>
      <c r="MU21" s="236"/>
      <c r="MV21" s="236"/>
      <c r="MW21" s="236"/>
      <c r="MX21" s="236"/>
      <c r="MY21" s="236"/>
      <c r="MZ21" s="236"/>
      <c r="NA21" s="236"/>
      <c r="NB21" s="236"/>
      <c r="NC21" s="236"/>
      <c r="ND21" s="236"/>
      <c r="NE21" s="236"/>
      <c r="NF21" s="236"/>
      <c r="NG21" s="236"/>
      <c r="NH21" s="236"/>
      <c r="NI21" s="236"/>
      <c r="NJ21" s="236"/>
      <c r="NK21" s="236"/>
      <c r="NL21" s="236"/>
      <c r="NM21" s="236"/>
      <c r="NN21" s="236"/>
      <c r="NO21" s="236"/>
      <c r="NP21" s="236"/>
      <c r="NQ21" s="236"/>
      <c r="NR21" s="236"/>
      <c r="NS21" s="236"/>
      <c r="NT21" s="236"/>
      <c r="NU21" s="236"/>
      <c r="NV21" s="236"/>
      <c r="NW21" s="236"/>
      <c r="NX21" s="236"/>
      <c r="NY21" s="236"/>
      <c r="NZ21" s="236"/>
      <c r="OA21" s="236"/>
      <c r="OB21" s="236"/>
      <c r="OC21" s="236"/>
      <c r="OD21" s="236"/>
      <c r="OE21" s="236"/>
      <c r="OF21" s="236"/>
      <c r="OG21" s="236"/>
      <c r="OH21" s="236"/>
      <c r="OI21" s="236"/>
      <c r="OJ21" s="236"/>
      <c r="OK21" s="236"/>
      <c r="OL21" s="236"/>
      <c r="OM21" s="236"/>
      <c r="ON21" s="236"/>
      <c r="OO21" s="236"/>
      <c r="OP21" s="236"/>
      <c r="OQ21" s="236"/>
      <c r="OR21" s="236"/>
      <c r="OS21" s="236"/>
      <c r="OT21" s="236"/>
      <c r="OU21" s="236"/>
      <c r="OV21" s="236"/>
      <c r="OW21" s="236"/>
      <c r="OX21" s="236"/>
      <c r="OY21" s="236"/>
      <c r="OZ21" s="236"/>
      <c r="PA21" s="236"/>
      <c r="PB21" s="236"/>
      <c r="PC21" s="236"/>
      <c r="PD21" s="236"/>
      <c r="PE21" s="236"/>
      <c r="PF21" s="236"/>
      <c r="PG21" s="236"/>
      <c r="PH21" s="236"/>
      <c r="PI21" s="236"/>
      <c r="PJ21" s="236"/>
      <c r="PK21" s="236"/>
      <c r="PL21" s="236"/>
      <c r="PM21" s="236"/>
      <c r="PN21" s="236"/>
      <c r="PO21" s="236"/>
      <c r="PP21" s="236"/>
      <c r="PQ21" s="236"/>
      <c r="PR21" s="236"/>
      <c r="PS21" s="236"/>
      <c r="PT21" s="236"/>
      <c r="PU21" s="236"/>
      <c r="PV21" s="236"/>
      <c r="PW21" s="236"/>
      <c r="PX21" s="236"/>
      <c r="PY21" s="236"/>
      <c r="PZ21" s="236"/>
      <c r="QA21" s="236"/>
      <c r="QB21" s="236"/>
      <c r="QC21" s="236"/>
      <c r="QD21" s="236"/>
      <c r="QE21" s="236"/>
      <c r="QF21" s="236"/>
      <c r="QG21" s="236"/>
      <c r="QH21" s="236"/>
      <c r="QI21" s="236"/>
      <c r="QJ21" s="236"/>
      <c r="QK21" s="236"/>
      <c r="QL21" s="236"/>
      <c r="QM21" s="236"/>
      <c r="QN21" s="236"/>
      <c r="QO21" s="236"/>
      <c r="QP21" s="236"/>
      <c r="QQ21" s="236"/>
      <c r="QR21" s="236"/>
      <c r="QS21" s="236"/>
      <c r="QT21" s="236"/>
      <c r="QU21" s="236"/>
      <c r="QV21" s="236"/>
      <c r="QW21" s="236"/>
      <c r="QX21" s="236"/>
      <c r="QY21" s="236"/>
      <c r="QZ21" s="236"/>
      <c r="RA21" s="236"/>
      <c r="RB21" s="236"/>
      <c r="RC21" s="236"/>
      <c r="RD21" s="236"/>
      <c r="RE21" s="236"/>
      <c r="RF21" s="236"/>
      <c r="RG21" s="236"/>
      <c r="RH21" s="236"/>
      <c r="RI21" s="236"/>
      <c r="RJ21" s="236"/>
      <c r="RK21" s="236"/>
      <c r="RL21" s="236"/>
      <c r="RM21" s="236"/>
      <c r="RN21" s="236"/>
      <c r="RO21" s="236"/>
      <c r="RP21" s="236"/>
      <c r="RQ21" s="236"/>
      <c r="RR21" s="236"/>
      <c r="RS21" s="236"/>
      <c r="RT21" s="236"/>
      <c r="RU21" s="236"/>
      <c r="RV21" s="236"/>
      <c r="RW21" s="236"/>
      <c r="RX21" s="236"/>
      <c r="RY21" s="236"/>
      <c r="RZ21" s="236"/>
      <c r="SA21" s="236"/>
      <c r="SB21" s="236"/>
      <c r="SC21" s="236"/>
      <c r="SD21" s="236"/>
      <c r="SE21" s="236"/>
      <c r="SF21" s="236"/>
      <c r="SG21" s="236"/>
      <c r="SH21" s="236"/>
      <c r="SI21" s="236"/>
      <c r="SJ21" s="236"/>
      <c r="SK21" s="236"/>
      <c r="SL21" s="236"/>
      <c r="SM21" s="236"/>
      <c r="SN21" s="236"/>
      <c r="SO21" s="236"/>
      <c r="SP21" s="236"/>
      <c r="SQ21" s="236"/>
      <c r="SR21" s="236"/>
      <c r="SS21" s="236"/>
      <c r="ST21" s="236"/>
      <c r="SU21" s="236"/>
      <c r="SV21" s="236"/>
      <c r="SW21" s="236"/>
      <c r="SX21" s="236"/>
      <c r="SY21" s="236"/>
      <c r="SZ21" s="236"/>
      <c r="TA21" s="236"/>
      <c r="TB21" s="236"/>
      <c r="TC21" s="236"/>
      <c r="TD21" s="236"/>
      <c r="TE21" s="236"/>
      <c r="TF21" s="236"/>
      <c r="TG21" s="236"/>
      <c r="TH21" s="236"/>
      <c r="TI21" s="236"/>
      <c r="TJ21" s="236"/>
      <c r="TK21" s="236"/>
      <c r="TL21" s="236"/>
      <c r="TM21" s="236"/>
      <c r="TN21" s="236"/>
      <c r="TO21" s="236"/>
      <c r="TP21" s="236"/>
      <c r="TQ21" s="236"/>
      <c r="TR21" s="236"/>
      <c r="TS21" s="236"/>
      <c r="TT21" s="236"/>
      <c r="TU21" s="236"/>
      <c r="TV21" s="236"/>
      <c r="TW21" s="236"/>
      <c r="TX21" s="236"/>
      <c r="TY21" s="236"/>
      <c r="TZ21" s="236"/>
      <c r="UA21" s="236"/>
      <c r="UB21" s="236"/>
      <c r="UC21" s="236"/>
      <c r="UD21" s="236"/>
      <c r="UE21" s="236"/>
      <c r="UF21" s="236"/>
      <c r="UG21" s="236"/>
      <c r="UH21" s="236"/>
      <c r="UI21" s="236"/>
      <c r="UJ21" s="236"/>
      <c r="UK21" s="236"/>
      <c r="UL21" s="236"/>
      <c r="UM21" s="236"/>
      <c r="UN21" s="236"/>
      <c r="UO21" s="236"/>
      <c r="UP21" s="236"/>
      <c r="UQ21" s="236"/>
      <c r="UR21" s="236"/>
      <c r="US21" s="236"/>
      <c r="UT21" s="236"/>
      <c r="UU21" s="236"/>
      <c r="UV21" s="236"/>
      <c r="UW21" s="236"/>
      <c r="UX21" s="236"/>
      <c r="UY21" s="236"/>
      <c r="UZ21" s="236"/>
      <c r="VA21" s="236"/>
      <c r="VB21" s="236"/>
      <c r="VC21" s="236"/>
      <c r="VD21" s="236"/>
      <c r="VE21" s="236"/>
      <c r="VF21" s="236"/>
      <c r="VG21" s="236"/>
      <c r="VH21" s="236"/>
      <c r="VI21" s="236"/>
      <c r="VJ21" s="236"/>
      <c r="VK21" s="236"/>
      <c r="VL21" s="236"/>
      <c r="VM21" s="236"/>
      <c r="VN21" s="236"/>
      <c r="VO21" s="236"/>
      <c r="VP21" s="236"/>
      <c r="VQ21" s="236"/>
      <c r="VR21" s="236"/>
      <c r="VS21" s="236"/>
      <c r="VT21" s="236"/>
      <c r="VU21" s="236"/>
      <c r="VV21" s="236"/>
      <c r="VW21" s="236"/>
      <c r="VX21" s="236"/>
      <c r="VY21" s="236"/>
      <c r="VZ21" s="236"/>
      <c r="WA21" s="236"/>
      <c r="WB21" s="236"/>
      <c r="WC21" s="236"/>
      <c r="WD21" s="236"/>
      <c r="WE21" s="236"/>
      <c r="WF21" s="236"/>
      <c r="WG21" s="236"/>
      <c r="WH21" s="236"/>
      <c r="WI21" s="236"/>
      <c r="WJ21" s="236"/>
      <c r="WK21" s="236"/>
      <c r="WL21" s="236"/>
      <c r="WM21" s="236"/>
      <c r="WN21" s="236"/>
      <c r="WO21" s="236"/>
      <c r="WP21" s="236"/>
      <c r="WQ21" s="236"/>
      <c r="WR21" s="236"/>
      <c r="WS21" s="236"/>
      <c r="WT21" s="236"/>
      <c r="WU21" s="236"/>
      <c r="WV21" s="236"/>
      <c r="WW21" s="236"/>
      <c r="WX21" s="236"/>
      <c r="WY21" s="236"/>
      <c r="WZ21" s="236"/>
      <c r="XA21" s="236"/>
      <c r="XB21" s="236"/>
      <c r="XC21" s="236"/>
      <c r="XD21" s="236"/>
      <c r="XE21" s="236"/>
      <c r="XF21" s="236"/>
      <c r="XG21" s="236"/>
      <c r="XH21" s="236"/>
      <c r="XI21" s="236"/>
      <c r="XJ21" s="236"/>
      <c r="XK21" s="236"/>
      <c r="XL21" s="236"/>
      <c r="XM21" s="236"/>
      <c r="XN21" s="236"/>
      <c r="XO21" s="236"/>
      <c r="XP21" s="236"/>
      <c r="XQ21" s="236"/>
      <c r="XR21" s="236"/>
      <c r="XS21" s="236"/>
      <c r="XT21" s="236"/>
      <c r="XU21" s="236"/>
      <c r="XV21" s="236"/>
      <c r="XW21" s="236"/>
      <c r="XX21" s="236"/>
      <c r="XY21" s="236"/>
      <c r="XZ21" s="236"/>
      <c r="YA21" s="236"/>
      <c r="YB21" s="236"/>
      <c r="YC21" s="236"/>
      <c r="YD21" s="236"/>
      <c r="YE21" s="236"/>
      <c r="YF21" s="236"/>
      <c r="YG21" s="236"/>
      <c r="YH21" s="236"/>
      <c r="YI21" s="236"/>
      <c r="YJ21" s="236"/>
      <c r="YK21" s="236"/>
      <c r="YL21" s="236"/>
      <c r="YM21" s="236"/>
      <c r="YN21" s="236"/>
      <c r="YO21" s="236"/>
      <c r="YP21" s="236"/>
      <c r="YQ21" s="236"/>
      <c r="YR21" s="236"/>
      <c r="YS21" s="236"/>
      <c r="YT21" s="236"/>
      <c r="YU21" s="236"/>
      <c r="YV21" s="236"/>
      <c r="YW21" s="236"/>
      <c r="YX21" s="236"/>
      <c r="YY21" s="236"/>
      <c r="YZ21" s="236"/>
      <c r="ZA21" s="236"/>
      <c r="ZB21" s="236"/>
      <c r="ZC21" s="236"/>
      <c r="ZD21" s="236"/>
      <c r="ZE21" s="236"/>
      <c r="ZF21" s="236"/>
      <c r="ZG21" s="236"/>
      <c r="ZH21" s="236"/>
      <c r="ZI21" s="236"/>
      <c r="ZJ21" s="236"/>
      <c r="ZK21" s="236"/>
      <c r="ZL21" s="236"/>
      <c r="ZM21" s="236"/>
      <c r="ZN21" s="236"/>
      <c r="ZO21" s="236"/>
      <c r="ZP21" s="236"/>
      <c r="ZQ21" s="236"/>
      <c r="ZR21" s="236"/>
      <c r="ZS21" s="236"/>
      <c r="ZT21" s="236"/>
      <c r="ZU21" s="236"/>
      <c r="ZV21" s="236"/>
      <c r="ZW21" s="236"/>
      <c r="ZX21" s="236"/>
      <c r="ZY21" s="236"/>
      <c r="ZZ21" s="236"/>
      <c r="AAA21" s="236"/>
      <c r="AAB21" s="236"/>
      <c r="AAC21" s="236"/>
      <c r="AAD21" s="236"/>
      <c r="AAE21" s="236"/>
      <c r="AAF21" s="236"/>
      <c r="AAG21" s="236"/>
      <c r="AAH21" s="236"/>
      <c r="AAI21" s="236"/>
      <c r="AAJ21" s="236"/>
      <c r="AAK21" s="236"/>
      <c r="AAL21" s="236"/>
      <c r="AAM21" s="236"/>
      <c r="AAN21" s="236"/>
      <c r="AAO21" s="236"/>
      <c r="AAP21" s="236"/>
      <c r="AAQ21" s="236"/>
      <c r="AAR21" s="236"/>
      <c r="AAS21" s="236"/>
      <c r="AAT21" s="236"/>
      <c r="AAU21" s="236"/>
      <c r="AAV21" s="236"/>
      <c r="AAW21" s="236"/>
      <c r="AAX21" s="236"/>
      <c r="AAY21" s="236"/>
      <c r="AAZ21" s="236"/>
      <c r="ABA21" s="236"/>
      <c r="ABB21" s="236"/>
      <c r="ABC21" s="236"/>
      <c r="ABD21" s="236"/>
      <c r="ABE21" s="236"/>
      <c r="ABF21" s="236"/>
      <c r="ABG21" s="236"/>
      <c r="ABH21" s="236"/>
      <c r="ABI21" s="236"/>
      <c r="ABJ21" s="236"/>
      <c r="ABK21" s="236"/>
      <c r="ABL21" s="236"/>
      <c r="ABM21" s="236"/>
      <c r="ABN21" s="236"/>
      <c r="ABO21" s="236"/>
      <c r="ABP21" s="236"/>
      <c r="ABQ21" s="236"/>
      <c r="ABR21" s="236"/>
      <c r="ABS21" s="236"/>
      <c r="ABT21" s="236"/>
      <c r="ABU21" s="236"/>
      <c r="ABV21" s="236"/>
      <c r="ABW21" s="236"/>
      <c r="ABX21" s="236"/>
      <c r="ABY21" s="236"/>
      <c r="ABZ21" s="236"/>
      <c r="ACA21" s="236"/>
      <c r="ACB21" s="236"/>
      <c r="ACC21" s="236"/>
      <c r="ACD21" s="236"/>
      <c r="ACE21" s="236"/>
      <c r="ACF21" s="236"/>
      <c r="ACG21" s="236"/>
      <c r="ACH21" s="236"/>
      <c r="ACI21" s="236"/>
      <c r="ACJ21" s="236"/>
      <c r="ACK21" s="236"/>
      <c r="ACL21" s="236"/>
      <c r="ACM21" s="236"/>
      <c r="ACN21" s="236"/>
      <c r="ACO21" s="236"/>
      <c r="ACP21" s="236"/>
      <c r="ACQ21" s="236"/>
      <c r="ACR21" s="236"/>
      <c r="ACS21" s="236"/>
      <c r="ACT21" s="236"/>
      <c r="ACU21" s="236"/>
      <c r="ACV21" s="236"/>
      <c r="ACW21" s="236"/>
      <c r="ACX21" s="236"/>
      <c r="ACY21" s="236"/>
      <c r="ACZ21" s="236"/>
      <c r="ADA21" s="236"/>
      <c r="ADB21" s="236"/>
      <c r="ADC21" s="236"/>
      <c r="ADD21" s="236"/>
      <c r="ADE21" s="236"/>
      <c r="ADF21" s="236"/>
      <c r="ADG21" s="236"/>
      <c r="ADH21" s="236"/>
      <c r="ADI21" s="236"/>
      <c r="ADJ21" s="236"/>
      <c r="ADK21" s="236"/>
      <c r="ADL21" s="236"/>
      <c r="ADM21" s="236"/>
      <c r="ADN21" s="236"/>
      <c r="ADO21" s="236"/>
      <c r="ADP21" s="236"/>
      <c r="ADQ21" s="236"/>
      <c r="ADR21" s="236"/>
      <c r="ADS21" s="236"/>
      <c r="ADT21" s="236"/>
      <c r="ADU21" s="236"/>
      <c r="ADV21" s="236"/>
      <c r="ADW21" s="236"/>
      <c r="ADX21" s="236"/>
      <c r="ADY21" s="236"/>
      <c r="ADZ21" s="236"/>
      <c r="AEA21" s="236"/>
      <c r="AEB21" s="236"/>
      <c r="AEC21" s="236"/>
      <c r="AED21" s="236"/>
      <c r="AEE21" s="236"/>
      <c r="AEF21" s="236"/>
      <c r="AEG21" s="236"/>
      <c r="AEH21" s="236"/>
      <c r="AEI21" s="236"/>
      <c r="AEJ21" s="236"/>
      <c r="AEK21" s="236"/>
      <c r="AEL21" s="236"/>
      <c r="AEM21" s="236"/>
      <c r="AEN21" s="236"/>
      <c r="AEO21" s="236"/>
      <c r="AEP21" s="236"/>
      <c r="AEQ21" s="236"/>
      <c r="AER21" s="236"/>
      <c r="AES21" s="236"/>
      <c r="AET21" s="236"/>
      <c r="AEU21" s="236"/>
      <c r="AEV21" s="236"/>
      <c r="AEW21" s="236"/>
      <c r="AEX21" s="236"/>
      <c r="AEY21" s="236"/>
      <c r="AEZ21" s="236"/>
      <c r="AFA21" s="236"/>
      <c r="AFB21" s="236"/>
      <c r="AFC21" s="236"/>
      <c r="AFD21" s="236"/>
      <c r="AFE21" s="236"/>
      <c r="AFF21" s="236"/>
      <c r="AFG21" s="236"/>
      <c r="AFH21" s="236"/>
      <c r="AFI21" s="236"/>
      <c r="AFJ21" s="236"/>
      <c r="AFK21" s="236"/>
      <c r="AFL21" s="236"/>
      <c r="AFM21" s="236"/>
      <c r="AFN21" s="236"/>
      <c r="AFO21" s="236"/>
      <c r="AFP21" s="236"/>
      <c r="AFQ21" s="236"/>
      <c r="AFR21" s="236"/>
      <c r="AFS21" s="236"/>
      <c r="AFT21" s="236"/>
      <c r="AFU21" s="236"/>
      <c r="AFV21" s="236"/>
      <c r="AFW21" s="236"/>
      <c r="AFX21" s="236"/>
      <c r="AFY21" s="236"/>
      <c r="AFZ21" s="236"/>
      <c r="AGA21" s="236"/>
      <c r="AGB21" s="236"/>
      <c r="AGC21" s="236"/>
      <c r="AGD21" s="236"/>
      <c r="AGE21" s="236"/>
      <c r="AGF21" s="236"/>
      <c r="AGG21" s="236"/>
      <c r="AGH21" s="236"/>
      <c r="AGI21" s="236"/>
      <c r="AGJ21" s="236"/>
      <c r="AGK21" s="236"/>
      <c r="AGL21" s="236"/>
      <c r="AGM21" s="236"/>
      <c r="AGN21" s="236"/>
      <c r="AGO21" s="236"/>
      <c r="AGP21" s="236"/>
      <c r="AGQ21" s="236"/>
      <c r="AGR21" s="236"/>
      <c r="AGS21" s="236"/>
      <c r="AGT21" s="236"/>
      <c r="AGU21" s="236"/>
      <c r="AGV21" s="236"/>
      <c r="AGW21" s="236"/>
      <c r="AGX21" s="236"/>
      <c r="AGY21" s="236"/>
      <c r="AGZ21" s="236"/>
      <c r="AHA21" s="236"/>
      <c r="AHB21" s="236"/>
      <c r="AHC21" s="236"/>
      <c r="AHD21" s="236"/>
      <c r="AHE21" s="236"/>
      <c r="AHF21" s="236"/>
      <c r="AHG21" s="236"/>
      <c r="AHH21" s="236"/>
      <c r="AHI21" s="236"/>
      <c r="AHJ21" s="236"/>
      <c r="AHK21" s="236"/>
      <c r="AHL21" s="236"/>
      <c r="AHM21" s="236"/>
      <c r="AHN21" s="236"/>
      <c r="AHO21" s="236"/>
      <c r="AHP21" s="236"/>
      <c r="AHQ21" s="236"/>
      <c r="AHR21" s="236"/>
      <c r="AHS21" s="236"/>
      <c r="AHT21" s="236"/>
      <c r="AHU21" s="236"/>
      <c r="AHV21" s="236"/>
      <c r="AHW21" s="236"/>
      <c r="AHX21" s="236"/>
      <c r="AHY21" s="236"/>
      <c r="AHZ21" s="236"/>
      <c r="AIA21" s="236"/>
      <c r="AIB21" s="236"/>
      <c r="AIC21" s="236"/>
      <c r="AID21" s="236"/>
      <c r="AIE21" s="236"/>
      <c r="AIF21" s="236"/>
      <c r="AIG21" s="236"/>
      <c r="AIH21" s="236"/>
      <c r="AII21" s="236"/>
      <c r="AIJ21" s="236"/>
      <c r="AIK21" s="236"/>
      <c r="AIL21" s="236"/>
      <c r="AIM21" s="236"/>
      <c r="AIN21" s="236"/>
      <c r="AIO21" s="236"/>
      <c r="AIP21" s="236"/>
      <c r="AIQ21" s="236"/>
      <c r="AIR21" s="236"/>
      <c r="AIS21" s="236"/>
      <c r="AIT21" s="236"/>
      <c r="AIU21" s="236"/>
      <c r="AIV21" s="236"/>
      <c r="AIW21" s="236"/>
      <c r="AIX21" s="236"/>
      <c r="AIY21" s="236"/>
      <c r="AIZ21" s="236"/>
      <c r="AJA21" s="236"/>
      <c r="AJB21" s="236"/>
      <c r="AJC21" s="236"/>
      <c r="AJD21" s="236"/>
      <c r="AJE21" s="236"/>
      <c r="AJF21" s="236"/>
      <c r="AJG21" s="236"/>
      <c r="AJH21" s="236"/>
      <c r="AJI21" s="236"/>
      <c r="AJJ21" s="236"/>
      <c r="AJK21" s="236"/>
      <c r="AJL21" s="236"/>
      <c r="AJM21" s="236"/>
      <c r="AJN21" s="236"/>
      <c r="AJO21" s="236"/>
      <c r="AJP21" s="236"/>
      <c r="AJQ21" s="236"/>
      <c r="AJR21" s="236"/>
      <c r="AJS21" s="236"/>
      <c r="AJT21" s="236"/>
      <c r="AJU21" s="236"/>
      <c r="AJV21" s="236"/>
      <c r="AJW21" s="236"/>
      <c r="AJX21" s="236"/>
      <c r="AJY21" s="236"/>
      <c r="AJZ21" s="236"/>
      <c r="AKA21" s="236"/>
      <c r="AKB21" s="236"/>
      <c r="AKC21" s="236"/>
      <c r="AKD21" s="236"/>
      <c r="AKE21" s="236"/>
      <c r="AKF21" s="236"/>
      <c r="AKG21" s="236"/>
      <c r="AKH21" s="236"/>
      <c r="AKI21" s="236"/>
      <c r="AKJ21" s="236"/>
      <c r="AKK21" s="236"/>
      <c r="AKL21" s="236"/>
      <c r="AKM21" s="236"/>
      <c r="AKN21" s="236"/>
      <c r="AKO21" s="236"/>
      <c r="AKP21" s="236"/>
      <c r="AKQ21" s="236"/>
      <c r="AKR21" s="236"/>
      <c r="AKS21" s="236"/>
      <c r="AKT21" s="236"/>
      <c r="AKU21" s="236"/>
      <c r="AKV21" s="236"/>
      <c r="AKW21" s="236"/>
      <c r="AKX21" s="236"/>
      <c r="AKY21" s="236"/>
      <c r="AKZ21" s="236"/>
      <c r="ALA21" s="236"/>
      <c r="ALB21" s="236"/>
      <c r="ALC21" s="236"/>
      <c r="ALD21" s="236"/>
      <c r="ALE21" s="236"/>
      <c r="ALF21" s="236"/>
      <c r="ALG21" s="236"/>
      <c r="ALH21" s="236"/>
      <c r="ALI21" s="236"/>
      <c r="ALJ21" s="236"/>
      <c r="ALK21" s="236"/>
      <c r="ALL21" s="236"/>
      <c r="ALM21" s="236"/>
      <c r="ALN21" s="236"/>
      <c r="ALO21" s="236"/>
      <c r="ALP21" s="236"/>
      <c r="ALQ21" s="236"/>
      <c r="ALR21" s="236"/>
      <c r="ALS21" s="236"/>
      <c r="ALT21" s="236"/>
      <c r="ALU21" s="236"/>
      <c r="ALV21" s="236"/>
      <c r="ALW21" s="236"/>
      <c r="ALX21" s="236"/>
      <c r="ALY21" s="236"/>
      <c r="ALZ21" s="236"/>
      <c r="AMA21" s="236"/>
      <c r="AMB21" s="236"/>
      <c r="AMC21" s="236"/>
      <c r="AMD21" s="236"/>
      <c r="AME21" s="236"/>
      <c r="AMF21" s="236"/>
      <c r="AMG21" s="236"/>
      <c r="AMH21" s="236"/>
      <c r="AMI21" s="236"/>
      <c r="AMJ21" s="234"/>
    </row>
    <row r="22" spans="1:1024" s="162" customFormat="1">
      <c r="A22" s="78">
        <v>17</v>
      </c>
      <c r="B22" s="224" t="s">
        <v>409</v>
      </c>
      <c r="C22" s="223">
        <v>2020</v>
      </c>
      <c r="D22" s="402">
        <v>2920.02</v>
      </c>
      <c r="E22" s="253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6"/>
      <c r="X22" s="236"/>
      <c r="Y22" s="236"/>
      <c r="Z22" s="236"/>
      <c r="AA22" s="236"/>
      <c r="AB22" s="236"/>
      <c r="AC22" s="236"/>
      <c r="AD22" s="236"/>
      <c r="AE22" s="236"/>
      <c r="AF22" s="236"/>
      <c r="AG22" s="236"/>
      <c r="AH22" s="236"/>
      <c r="AI22" s="236"/>
      <c r="AJ22" s="236"/>
      <c r="AK22" s="236"/>
      <c r="AL22" s="236"/>
      <c r="AM22" s="236"/>
      <c r="AN22" s="236"/>
      <c r="AO22" s="236"/>
      <c r="AP22" s="236"/>
      <c r="AQ22" s="236"/>
      <c r="AR22" s="236"/>
      <c r="AS22" s="236"/>
      <c r="AT22" s="236"/>
      <c r="AU22" s="236"/>
      <c r="AV22" s="236"/>
      <c r="AW22" s="236"/>
      <c r="AX22" s="236"/>
      <c r="AY22" s="236"/>
      <c r="AZ22" s="236"/>
      <c r="BA22" s="236"/>
      <c r="BB22" s="236"/>
      <c r="BC22" s="236"/>
      <c r="BD22" s="236"/>
      <c r="BE22" s="236"/>
      <c r="BF22" s="236"/>
      <c r="BG22" s="236"/>
      <c r="BH22" s="236"/>
      <c r="BI22" s="236"/>
      <c r="BJ22" s="236"/>
      <c r="BK22" s="236"/>
      <c r="BL22" s="236"/>
      <c r="BM22" s="236"/>
      <c r="BN22" s="236"/>
      <c r="BO22" s="236"/>
      <c r="BP22" s="236"/>
      <c r="BQ22" s="236"/>
      <c r="BR22" s="236"/>
      <c r="BS22" s="236"/>
      <c r="BT22" s="236"/>
      <c r="BU22" s="236"/>
      <c r="BV22" s="236"/>
      <c r="BW22" s="236"/>
      <c r="BX22" s="236"/>
      <c r="BY22" s="236"/>
      <c r="BZ22" s="236"/>
      <c r="CA22" s="236"/>
      <c r="CB22" s="236"/>
      <c r="CC22" s="236"/>
      <c r="CD22" s="236"/>
      <c r="CE22" s="236"/>
      <c r="CF22" s="236"/>
      <c r="CG22" s="236"/>
      <c r="CH22" s="236"/>
      <c r="CI22" s="236"/>
      <c r="CJ22" s="236"/>
      <c r="CK22" s="236"/>
      <c r="CL22" s="236"/>
      <c r="CM22" s="236"/>
      <c r="CN22" s="236"/>
      <c r="CO22" s="236"/>
      <c r="CP22" s="236"/>
      <c r="CQ22" s="236"/>
      <c r="CR22" s="236"/>
      <c r="CS22" s="236"/>
      <c r="CT22" s="236"/>
      <c r="CU22" s="236"/>
      <c r="CV22" s="236"/>
      <c r="CW22" s="236"/>
      <c r="CX22" s="236"/>
      <c r="CY22" s="236"/>
      <c r="CZ22" s="236"/>
      <c r="DA22" s="236"/>
      <c r="DB22" s="236"/>
      <c r="DC22" s="236"/>
      <c r="DD22" s="236"/>
      <c r="DE22" s="236"/>
      <c r="DF22" s="236"/>
      <c r="DG22" s="236"/>
      <c r="DH22" s="236"/>
      <c r="DI22" s="236"/>
      <c r="DJ22" s="236"/>
      <c r="DK22" s="236"/>
      <c r="DL22" s="236"/>
      <c r="DM22" s="236"/>
      <c r="DN22" s="236"/>
      <c r="DO22" s="236"/>
      <c r="DP22" s="236"/>
      <c r="DQ22" s="236"/>
      <c r="DR22" s="236"/>
      <c r="DS22" s="236"/>
      <c r="DT22" s="236"/>
      <c r="DU22" s="236"/>
      <c r="DV22" s="236"/>
      <c r="DW22" s="236"/>
      <c r="DX22" s="236"/>
      <c r="DY22" s="236"/>
      <c r="DZ22" s="236"/>
      <c r="EA22" s="236"/>
      <c r="EB22" s="236"/>
      <c r="EC22" s="236"/>
      <c r="ED22" s="236"/>
      <c r="EE22" s="236"/>
      <c r="EF22" s="236"/>
      <c r="EG22" s="236"/>
      <c r="EH22" s="236"/>
      <c r="EI22" s="236"/>
      <c r="EJ22" s="236"/>
      <c r="EK22" s="236"/>
      <c r="EL22" s="236"/>
      <c r="EM22" s="236"/>
      <c r="EN22" s="236"/>
      <c r="EO22" s="236"/>
      <c r="EP22" s="236"/>
      <c r="EQ22" s="236"/>
      <c r="ER22" s="236"/>
      <c r="ES22" s="236"/>
      <c r="ET22" s="236"/>
      <c r="EU22" s="236"/>
      <c r="EV22" s="236"/>
      <c r="EW22" s="236"/>
      <c r="EX22" s="236"/>
      <c r="EY22" s="236"/>
      <c r="EZ22" s="236"/>
      <c r="FA22" s="236"/>
      <c r="FB22" s="236"/>
      <c r="FC22" s="236"/>
      <c r="FD22" s="236"/>
      <c r="FE22" s="236"/>
      <c r="FF22" s="236"/>
      <c r="FG22" s="236"/>
      <c r="FH22" s="236"/>
      <c r="FI22" s="236"/>
      <c r="FJ22" s="236"/>
      <c r="FK22" s="236"/>
      <c r="FL22" s="236"/>
      <c r="FM22" s="236"/>
      <c r="FN22" s="236"/>
      <c r="FO22" s="236"/>
      <c r="FP22" s="236"/>
      <c r="FQ22" s="236"/>
      <c r="FR22" s="236"/>
      <c r="FS22" s="236"/>
      <c r="FT22" s="236"/>
      <c r="FU22" s="236"/>
      <c r="FV22" s="236"/>
      <c r="FW22" s="236"/>
      <c r="FX22" s="236"/>
      <c r="FY22" s="236"/>
      <c r="FZ22" s="236"/>
      <c r="GA22" s="236"/>
      <c r="GB22" s="236"/>
      <c r="GC22" s="236"/>
      <c r="GD22" s="236"/>
      <c r="GE22" s="236"/>
      <c r="GF22" s="236"/>
      <c r="GG22" s="236"/>
      <c r="GH22" s="236"/>
      <c r="GI22" s="236"/>
      <c r="GJ22" s="236"/>
      <c r="GK22" s="236"/>
      <c r="GL22" s="236"/>
      <c r="GM22" s="236"/>
      <c r="GN22" s="236"/>
      <c r="GO22" s="236"/>
      <c r="GP22" s="236"/>
      <c r="GQ22" s="236"/>
      <c r="GR22" s="236"/>
      <c r="GS22" s="236"/>
      <c r="GT22" s="236"/>
      <c r="GU22" s="236"/>
      <c r="GV22" s="236"/>
      <c r="GW22" s="236"/>
      <c r="GX22" s="236"/>
      <c r="GY22" s="236"/>
      <c r="GZ22" s="236"/>
      <c r="HA22" s="236"/>
      <c r="HB22" s="236"/>
      <c r="HC22" s="236"/>
      <c r="HD22" s="236"/>
      <c r="HE22" s="236"/>
      <c r="HF22" s="236"/>
      <c r="HG22" s="236"/>
      <c r="HH22" s="236"/>
      <c r="HI22" s="236"/>
      <c r="HJ22" s="236"/>
      <c r="HK22" s="236"/>
      <c r="HL22" s="236"/>
      <c r="HM22" s="236"/>
      <c r="HN22" s="236"/>
      <c r="HO22" s="236"/>
      <c r="HP22" s="236"/>
      <c r="HQ22" s="236"/>
      <c r="HR22" s="236"/>
      <c r="HS22" s="236"/>
      <c r="HT22" s="236"/>
      <c r="HU22" s="236"/>
      <c r="HV22" s="236"/>
      <c r="HW22" s="236"/>
      <c r="HX22" s="236"/>
      <c r="HY22" s="236"/>
      <c r="HZ22" s="236"/>
      <c r="IA22" s="236"/>
      <c r="IB22" s="236"/>
      <c r="IC22" s="236"/>
      <c r="ID22" s="236"/>
      <c r="IE22" s="236"/>
      <c r="IF22" s="236"/>
      <c r="IG22" s="236"/>
      <c r="IH22" s="236"/>
      <c r="II22" s="236"/>
      <c r="IJ22" s="236"/>
      <c r="IK22" s="236"/>
      <c r="IL22" s="236"/>
      <c r="IM22" s="236"/>
      <c r="IN22" s="236"/>
      <c r="IO22" s="236"/>
      <c r="IP22" s="236"/>
      <c r="IQ22" s="236"/>
      <c r="IR22" s="236"/>
      <c r="IS22" s="236"/>
      <c r="IT22" s="236"/>
      <c r="IU22" s="236"/>
      <c r="IV22" s="236"/>
      <c r="IW22" s="236"/>
      <c r="IX22" s="236"/>
      <c r="IY22" s="236"/>
      <c r="IZ22" s="236"/>
      <c r="JA22" s="236"/>
      <c r="JB22" s="236"/>
      <c r="JC22" s="236"/>
      <c r="JD22" s="236"/>
      <c r="JE22" s="236"/>
      <c r="JF22" s="236"/>
      <c r="JG22" s="236"/>
      <c r="JH22" s="236"/>
      <c r="JI22" s="236"/>
      <c r="JJ22" s="236"/>
      <c r="JK22" s="236"/>
      <c r="JL22" s="236"/>
      <c r="JM22" s="236"/>
      <c r="JN22" s="236"/>
      <c r="JO22" s="236"/>
      <c r="JP22" s="236"/>
      <c r="JQ22" s="236"/>
      <c r="JR22" s="236"/>
      <c r="JS22" s="236"/>
      <c r="JT22" s="236"/>
      <c r="JU22" s="236"/>
      <c r="JV22" s="236"/>
      <c r="JW22" s="236"/>
      <c r="JX22" s="236"/>
      <c r="JY22" s="236"/>
      <c r="JZ22" s="236"/>
      <c r="KA22" s="236"/>
      <c r="KB22" s="236"/>
      <c r="KC22" s="236"/>
      <c r="KD22" s="236"/>
      <c r="KE22" s="236"/>
      <c r="KF22" s="236"/>
      <c r="KG22" s="236"/>
      <c r="KH22" s="236"/>
      <c r="KI22" s="236"/>
      <c r="KJ22" s="236"/>
      <c r="KK22" s="236"/>
      <c r="KL22" s="236"/>
      <c r="KM22" s="236"/>
      <c r="KN22" s="236"/>
      <c r="KO22" s="236"/>
      <c r="KP22" s="236"/>
      <c r="KQ22" s="236"/>
      <c r="KR22" s="236"/>
      <c r="KS22" s="236"/>
      <c r="KT22" s="236"/>
      <c r="KU22" s="236"/>
      <c r="KV22" s="236"/>
      <c r="KW22" s="236"/>
      <c r="KX22" s="236"/>
      <c r="KY22" s="236"/>
      <c r="KZ22" s="236"/>
      <c r="LA22" s="236"/>
      <c r="LB22" s="236"/>
      <c r="LC22" s="236"/>
      <c r="LD22" s="236"/>
      <c r="LE22" s="236"/>
      <c r="LF22" s="236"/>
      <c r="LG22" s="236"/>
      <c r="LH22" s="236"/>
      <c r="LI22" s="236"/>
      <c r="LJ22" s="236"/>
      <c r="LK22" s="236"/>
      <c r="LL22" s="236"/>
      <c r="LM22" s="236"/>
      <c r="LN22" s="236"/>
      <c r="LO22" s="236"/>
      <c r="LP22" s="236"/>
      <c r="LQ22" s="236"/>
      <c r="LR22" s="236"/>
      <c r="LS22" s="236"/>
      <c r="LT22" s="236"/>
      <c r="LU22" s="236"/>
      <c r="LV22" s="236"/>
      <c r="LW22" s="236"/>
      <c r="LX22" s="236"/>
      <c r="LY22" s="236"/>
      <c r="LZ22" s="236"/>
      <c r="MA22" s="236"/>
      <c r="MB22" s="236"/>
      <c r="MC22" s="236"/>
      <c r="MD22" s="236"/>
      <c r="ME22" s="236"/>
      <c r="MF22" s="236"/>
      <c r="MG22" s="236"/>
      <c r="MH22" s="236"/>
      <c r="MI22" s="236"/>
      <c r="MJ22" s="236"/>
      <c r="MK22" s="236"/>
      <c r="ML22" s="236"/>
      <c r="MM22" s="236"/>
      <c r="MN22" s="236"/>
      <c r="MO22" s="236"/>
      <c r="MP22" s="236"/>
      <c r="MQ22" s="236"/>
      <c r="MR22" s="236"/>
      <c r="MS22" s="236"/>
      <c r="MT22" s="236"/>
      <c r="MU22" s="236"/>
      <c r="MV22" s="236"/>
      <c r="MW22" s="236"/>
      <c r="MX22" s="236"/>
      <c r="MY22" s="236"/>
      <c r="MZ22" s="236"/>
      <c r="NA22" s="236"/>
      <c r="NB22" s="236"/>
      <c r="NC22" s="236"/>
      <c r="ND22" s="236"/>
      <c r="NE22" s="236"/>
      <c r="NF22" s="236"/>
      <c r="NG22" s="236"/>
      <c r="NH22" s="236"/>
      <c r="NI22" s="236"/>
      <c r="NJ22" s="236"/>
      <c r="NK22" s="236"/>
      <c r="NL22" s="236"/>
      <c r="NM22" s="236"/>
      <c r="NN22" s="236"/>
      <c r="NO22" s="236"/>
      <c r="NP22" s="236"/>
      <c r="NQ22" s="236"/>
      <c r="NR22" s="236"/>
      <c r="NS22" s="236"/>
      <c r="NT22" s="236"/>
      <c r="NU22" s="236"/>
      <c r="NV22" s="236"/>
      <c r="NW22" s="236"/>
      <c r="NX22" s="236"/>
      <c r="NY22" s="236"/>
      <c r="NZ22" s="236"/>
      <c r="OA22" s="236"/>
      <c r="OB22" s="236"/>
      <c r="OC22" s="236"/>
      <c r="OD22" s="236"/>
      <c r="OE22" s="236"/>
      <c r="OF22" s="236"/>
      <c r="OG22" s="236"/>
      <c r="OH22" s="236"/>
      <c r="OI22" s="236"/>
      <c r="OJ22" s="236"/>
      <c r="OK22" s="236"/>
      <c r="OL22" s="236"/>
      <c r="OM22" s="236"/>
      <c r="ON22" s="236"/>
      <c r="OO22" s="236"/>
      <c r="OP22" s="236"/>
      <c r="OQ22" s="236"/>
      <c r="OR22" s="236"/>
      <c r="OS22" s="236"/>
      <c r="OT22" s="236"/>
      <c r="OU22" s="236"/>
      <c r="OV22" s="236"/>
      <c r="OW22" s="236"/>
      <c r="OX22" s="236"/>
      <c r="OY22" s="236"/>
      <c r="OZ22" s="236"/>
      <c r="PA22" s="236"/>
      <c r="PB22" s="236"/>
      <c r="PC22" s="236"/>
      <c r="PD22" s="236"/>
      <c r="PE22" s="236"/>
      <c r="PF22" s="236"/>
      <c r="PG22" s="236"/>
      <c r="PH22" s="236"/>
      <c r="PI22" s="236"/>
      <c r="PJ22" s="236"/>
      <c r="PK22" s="236"/>
      <c r="PL22" s="236"/>
      <c r="PM22" s="236"/>
      <c r="PN22" s="236"/>
      <c r="PO22" s="236"/>
      <c r="PP22" s="236"/>
      <c r="PQ22" s="236"/>
      <c r="PR22" s="236"/>
      <c r="PS22" s="236"/>
      <c r="PT22" s="236"/>
      <c r="PU22" s="236"/>
      <c r="PV22" s="236"/>
      <c r="PW22" s="236"/>
      <c r="PX22" s="236"/>
      <c r="PY22" s="236"/>
      <c r="PZ22" s="236"/>
      <c r="QA22" s="236"/>
      <c r="QB22" s="236"/>
      <c r="QC22" s="236"/>
      <c r="QD22" s="236"/>
      <c r="QE22" s="236"/>
      <c r="QF22" s="236"/>
      <c r="QG22" s="236"/>
      <c r="QH22" s="236"/>
      <c r="QI22" s="236"/>
      <c r="QJ22" s="236"/>
      <c r="QK22" s="236"/>
      <c r="QL22" s="236"/>
      <c r="QM22" s="236"/>
      <c r="QN22" s="236"/>
      <c r="QO22" s="236"/>
      <c r="QP22" s="236"/>
      <c r="QQ22" s="236"/>
      <c r="QR22" s="236"/>
      <c r="QS22" s="236"/>
      <c r="QT22" s="236"/>
      <c r="QU22" s="236"/>
      <c r="QV22" s="236"/>
      <c r="QW22" s="236"/>
      <c r="QX22" s="236"/>
      <c r="QY22" s="236"/>
      <c r="QZ22" s="236"/>
      <c r="RA22" s="236"/>
      <c r="RB22" s="236"/>
      <c r="RC22" s="236"/>
      <c r="RD22" s="236"/>
      <c r="RE22" s="236"/>
      <c r="RF22" s="236"/>
      <c r="RG22" s="236"/>
      <c r="RH22" s="236"/>
      <c r="RI22" s="236"/>
      <c r="RJ22" s="236"/>
      <c r="RK22" s="236"/>
      <c r="RL22" s="236"/>
      <c r="RM22" s="236"/>
      <c r="RN22" s="236"/>
      <c r="RO22" s="236"/>
      <c r="RP22" s="236"/>
      <c r="RQ22" s="236"/>
      <c r="RR22" s="236"/>
      <c r="RS22" s="236"/>
      <c r="RT22" s="236"/>
      <c r="RU22" s="236"/>
      <c r="RV22" s="236"/>
      <c r="RW22" s="236"/>
      <c r="RX22" s="236"/>
      <c r="RY22" s="236"/>
      <c r="RZ22" s="236"/>
      <c r="SA22" s="236"/>
      <c r="SB22" s="236"/>
      <c r="SC22" s="236"/>
      <c r="SD22" s="236"/>
      <c r="SE22" s="236"/>
      <c r="SF22" s="236"/>
      <c r="SG22" s="236"/>
      <c r="SH22" s="236"/>
      <c r="SI22" s="236"/>
      <c r="SJ22" s="236"/>
      <c r="SK22" s="236"/>
      <c r="SL22" s="236"/>
      <c r="SM22" s="236"/>
      <c r="SN22" s="236"/>
      <c r="SO22" s="236"/>
      <c r="SP22" s="236"/>
      <c r="SQ22" s="236"/>
      <c r="SR22" s="236"/>
      <c r="SS22" s="236"/>
      <c r="ST22" s="236"/>
      <c r="SU22" s="236"/>
      <c r="SV22" s="236"/>
      <c r="SW22" s="236"/>
      <c r="SX22" s="236"/>
      <c r="SY22" s="236"/>
      <c r="SZ22" s="236"/>
      <c r="TA22" s="236"/>
      <c r="TB22" s="236"/>
      <c r="TC22" s="236"/>
      <c r="TD22" s="236"/>
      <c r="TE22" s="236"/>
      <c r="TF22" s="236"/>
      <c r="TG22" s="236"/>
      <c r="TH22" s="236"/>
      <c r="TI22" s="236"/>
      <c r="TJ22" s="236"/>
      <c r="TK22" s="236"/>
      <c r="TL22" s="236"/>
      <c r="TM22" s="236"/>
      <c r="TN22" s="236"/>
      <c r="TO22" s="236"/>
      <c r="TP22" s="236"/>
      <c r="TQ22" s="236"/>
      <c r="TR22" s="236"/>
      <c r="TS22" s="236"/>
      <c r="TT22" s="236"/>
      <c r="TU22" s="236"/>
      <c r="TV22" s="236"/>
      <c r="TW22" s="236"/>
      <c r="TX22" s="236"/>
      <c r="TY22" s="236"/>
      <c r="TZ22" s="236"/>
      <c r="UA22" s="236"/>
      <c r="UB22" s="236"/>
      <c r="UC22" s="236"/>
      <c r="UD22" s="236"/>
      <c r="UE22" s="236"/>
      <c r="UF22" s="236"/>
      <c r="UG22" s="236"/>
      <c r="UH22" s="236"/>
      <c r="UI22" s="236"/>
      <c r="UJ22" s="236"/>
      <c r="UK22" s="236"/>
      <c r="UL22" s="236"/>
      <c r="UM22" s="236"/>
      <c r="UN22" s="236"/>
      <c r="UO22" s="236"/>
      <c r="UP22" s="236"/>
      <c r="UQ22" s="236"/>
      <c r="UR22" s="236"/>
      <c r="US22" s="236"/>
      <c r="UT22" s="236"/>
      <c r="UU22" s="236"/>
      <c r="UV22" s="236"/>
      <c r="UW22" s="236"/>
      <c r="UX22" s="236"/>
      <c r="UY22" s="236"/>
      <c r="UZ22" s="236"/>
      <c r="VA22" s="236"/>
      <c r="VB22" s="236"/>
      <c r="VC22" s="236"/>
      <c r="VD22" s="236"/>
      <c r="VE22" s="236"/>
      <c r="VF22" s="236"/>
      <c r="VG22" s="236"/>
      <c r="VH22" s="236"/>
      <c r="VI22" s="236"/>
      <c r="VJ22" s="236"/>
      <c r="VK22" s="236"/>
      <c r="VL22" s="236"/>
      <c r="VM22" s="236"/>
      <c r="VN22" s="236"/>
      <c r="VO22" s="236"/>
      <c r="VP22" s="236"/>
      <c r="VQ22" s="236"/>
      <c r="VR22" s="236"/>
      <c r="VS22" s="236"/>
      <c r="VT22" s="236"/>
      <c r="VU22" s="236"/>
      <c r="VV22" s="236"/>
      <c r="VW22" s="236"/>
      <c r="VX22" s="236"/>
      <c r="VY22" s="236"/>
      <c r="VZ22" s="236"/>
      <c r="WA22" s="236"/>
      <c r="WB22" s="236"/>
      <c r="WC22" s="236"/>
      <c r="WD22" s="236"/>
      <c r="WE22" s="236"/>
      <c r="WF22" s="236"/>
      <c r="WG22" s="236"/>
      <c r="WH22" s="236"/>
      <c r="WI22" s="236"/>
      <c r="WJ22" s="236"/>
      <c r="WK22" s="236"/>
      <c r="WL22" s="236"/>
      <c r="WM22" s="236"/>
      <c r="WN22" s="236"/>
      <c r="WO22" s="236"/>
      <c r="WP22" s="236"/>
      <c r="WQ22" s="236"/>
      <c r="WR22" s="236"/>
      <c r="WS22" s="236"/>
      <c r="WT22" s="236"/>
      <c r="WU22" s="236"/>
      <c r="WV22" s="236"/>
      <c r="WW22" s="236"/>
      <c r="WX22" s="236"/>
      <c r="WY22" s="236"/>
      <c r="WZ22" s="236"/>
      <c r="XA22" s="236"/>
      <c r="XB22" s="236"/>
      <c r="XC22" s="236"/>
      <c r="XD22" s="236"/>
      <c r="XE22" s="236"/>
      <c r="XF22" s="236"/>
      <c r="XG22" s="236"/>
      <c r="XH22" s="236"/>
      <c r="XI22" s="236"/>
      <c r="XJ22" s="236"/>
      <c r="XK22" s="236"/>
      <c r="XL22" s="236"/>
      <c r="XM22" s="236"/>
      <c r="XN22" s="236"/>
      <c r="XO22" s="236"/>
      <c r="XP22" s="236"/>
      <c r="XQ22" s="236"/>
      <c r="XR22" s="236"/>
      <c r="XS22" s="236"/>
      <c r="XT22" s="236"/>
      <c r="XU22" s="236"/>
      <c r="XV22" s="236"/>
      <c r="XW22" s="236"/>
      <c r="XX22" s="236"/>
      <c r="XY22" s="236"/>
      <c r="XZ22" s="236"/>
      <c r="YA22" s="236"/>
      <c r="YB22" s="236"/>
      <c r="YC22" s="236"/>
      <c r="YD22" s="236"/>
      <c r="YE22" s="236"/>
      <c r="YF22" s="236"/>
      <c r="YG22" s="236"/>
      <c r="YH22" s="236"/>
      <c r="YI22" s="236"/>
      <c r="YJ22" s="236"/>
      <c r="YK22" s="236"/>
      <c r="YL22" s="236"/>
      <c r="YM22" s="236"/>
      <c r="YN22" s="236"/>
      <c r="YO22" s="236"/>
      <c r="YP22" s="236"/>
      <c r="YQ22" s="236"/>
      <c r="YR22" s="236"/>
      <c r="YS22" s="236"/>
      <c r="YT22" s="236"/>
      <c r="YU22" s="236"/>
      <c r="YV22" s="236"/>
      <c r="YW22" s="236"/>
      <c r="YX22" s="236"/>
      <c r="YY22" s="236"/>
      <c r="YZ22" s="236"/>
      <c r="ZA22" s="236"/>
      <c r="ZB22" s="236"/>
      <c r="ZC22" s="236"/>
      <c r="ZD22" s="236"/>
      <c r="ZE22" s="236"/>
      <c r="ZF22" s="236"/>
      <c r="ZG22" s="236"/>
      <c r="ZH22" s="236"/>
      <c r="ZI22" s="236"/>
      <c r="ZJ22" s="236"/>
      <c r="ZK22" s="236"/>
      <c r="ZL22" s="236"/>
      <c r="ZM22" s="236"/>
      <c r="ZN22" s="236"/>
      <c r="ZO22" s="236"/>
      <c r="ZP22" s="236"/>
      <c r="ZQ22" s="236"/>
      <c r="ZR22" s="236"/>
      <c r="ZS22" s="236"/>
      <c r="ZT22" s="236"/>
      <c r="ZU22" s="236"/>
      <c r="ZV22" s="236"/>
      <c r="ZW22" s="236"/>
      <c r="ZX22" s="236"/>
      <c r="ZY22" s="236"/>
      <c r="ZZ22" s="236"/>
      <c r="AAA22" s="236"/>
      <c r="AAB22" s="236"/>
      <c r="AAC22" s="236"/>
      <c r="AAD22" s="236"/>
      <c r="AAE22" s="236"/>
      <c r="AAF22" s="236"/>
      <c r="AAG22" s="236"/>
      <c r="AAH22" s="236"/>
      <c r="AAI22" s="236"/>
      <c r="AAJ22" s="236"/>
      <c r="AAK22" s="236"/>
      <c r="AAL22" s="236"/>
      <c r="AAM22" s="236"/>
      <c r="AAN22" s="236"/>
      <c r="AAO22" s="236"/>
      <c r="AAP22" s="236"/>
      <c r="AAQ22" s="236"/>
      <c r="AAR22" s="236"/>
      <c r="AAS22" s="236"/>
      <c r="AAT22" s="236"/>
      <c r="AAU22" s="236"/>
      <c r="AAV22" s="236"/>
      <c r="AAW22" s="236"/>
      <c r="AAX22" s="236"/>
      <c r="AAY22" s="236"/>
      <c r="AAZ22" s="236"/>
      <c r="ABA22" s="236"/>
      <c r="ABB22" s="236"/>
      <c r="ABC22" s="236"/>
      <c r="ABD22" s="236"/>
      <c r="ABE22" s="236"/>
      <c r="ABF22" s="236"/>
      <c r="ABG22" s="236"/>
      <c r="ABH22" s="236"/>
      <c r="ABI22" s="236"/>
      <c r="ABJ22" s="236"/>
      <c r="ABK22" s="236"/>
      <c r="ABL22" s="236"/>
      <c r="ABM22" s="236"/>
      <c r="ABN22" s="236"/>
      <c r="ABO22" s="236"/>
      <c r="ABP22" s="236"/>
      <c r="ABQ22" s="236"/>
      <c r="ABR22" s="236"/>
      <c r="ABS22" s="236"/>
      <c r="ABT22" s="236"/>
      <c r="ABU22" s="236"/>
      <c r="ABV22" s="236"/>
      <c r="ABW22" s="236"/>
      <c r="ABX22" s="236"/>
      <c r="ABY22" s="236"/>
      <c r="ABZ22" s="236"/>
      <c r="ACA22" s="236"/>
      <c r="ACB22" s="236"/>
      <c r="ACC22" s="236"/>
      <c r="ACD22" s="236"/>
      <c r="ACE22" s="236"/>
      <c r="ACF22" s="236"/>
      <c r="ACG22" s="236"/>
      <c r="ACH22" s="236"/>
      <c r="ACI22" s="236"/>
      <c r="ACJ22" s="236"/>
      <c r="ACK22" s="236"/>
      <c r="ACL22" s="236"/>
      <c r="ACM22" s="236"/>
      <c r="ACN22" s="236"/>
      <c r="ACO22" s="236"/>
      <c r="ACP22" s="236"/>
      <c r="ACQ22" s="236"/>
      <c r="ACR22" s="236"/>
      <c r="ACS22" s="236"/>
      <c r="ACT22" s="236"/>
      <c r="ACU22" s="236"/>
      <c r="ACV22" s="236"/>
      <c r="ACW22" s="236"/>
      <c r="ACX22" s="236"/>
      <c r="ACY22" s="236"/>
      <c r="ACZ22" s="236"/>
      <c r="ADA22" s="236"/>
      <c r="ADB22" s="236"/>
      <c r="ADC22" s="236"/>
      <c r="ADD22" s="236"/>
      <c r="ADE22" s="236"/>
      <c r="ADF22" s="236"/>
      <c r="ADG22" s="236"/>
      <c r="ADH22" s="236"/>
      <c r="ADI22" s="236"/>
      <c r="ADJ22" s="236"/>
      <c r="ADK22" s="236"/>
      <c r="ADL22" s="236"/>
      <c r="ADM22" s="236"/>
      <c r="ADN22" s="236"/>
      <c r="ADO22" s="236"/>
      <c r="ADP22" s="236"/>
      <c r="ADQ22" s="236"/>
      <c r="ADR22" s="236"/>
      <c r="ADS22" s="236"/>
      <c r="ADT22" s="236"/>
      <c r="ADU22" s="236"/>
      <c r="ADV22" s="236"/>
      <c r="ADW22" s="236"/>
      <c r="ADX22" s="236"/>
      <c r="ADY22" s="236"/>
      <c r="ADZ22" s="236"/>
      <c r="AEA22" s="236"/>
      <c r="AEB22" s="236"/>
      <c r="AEC22" s="236"/>
      <c r="AED22" s="236"/>
      <c r="AEE22" s="236"/>
      <c r="AEF22" s="236"/>
      <c r="AEG22" s="236"/>
      <c r="AEH22" s="236"/>
      <c r="AEI22" s="236"/>
      <c r="AEJ22" s="236"/>
      <c r="AEK22" s="236"/>
      <c r="AEL22" s="236"/>
      <c r="AEM22" s="236"/>
      <c r="AEN22" s="236"/>
      <c r="AEO22" s="236"/>
      <c r="AEP22" s="236"/>
      <c r="AEQ22" s="236"/>
      <c r="AER22" s="236"/>
      <c r="AES22" s="236"/>
      <c r="AET22" s="236"/>
      <c r="AEU22" s="236"/>
      <c r="AEV22" s="236"/>
      <c r="AEW22" s="236"/>
      <c r="AEX22" s="236"/>
      <c r="AEY22" s="236"/>
      <c r="AEZ22" s="236"/>
      <c r="AFA22" s="236"/>
      <c r="AFB22" s="236"/>
      <c r="AFC22" s="236"/>
      <c r="AFD22" s="236"/>
      <c r="AFE22" s="236"/>
      <c r="AFF22" s="236"/>
      <c r="AFG22" s="236"/>
      <c r="AFH22" s="236"/>
      <c r="AFI22" s="236"/>
      <c r="AFJ22" s="236"/>
      <c r="AFK22" s="236"/>
      <c r="AFL22" s="236"/>
      <c r="AFM22" s="236"/>
      <c r="AFN22" s="236"/>
      <c r="AFO22" s="236"/>
      <c r="AFP22" s="236"/>
      <c r="AFQ22" s="236"/>
      <c r="AFR22" s="236"/>
      <c r="AFS22" s="236"/>
      <c r="AFT22" s="236"/>
      <c r="AFU22" s="236"/>
      <c r="AFV22" s="236"/>
      <c r="AFW22" s="236"/>
      <c r="AFX22" s="236"/>
      <c r="AFY22" s="236"/>
      <c r="AFZ22" s="236"/>
      <c r="AGA22" s="236"/>
      <c r="AGB22" s="236"/>
      <c r="AGC22" s="236"/>
      <c r="AGD22" s="236"/>
      <c r="AGE22" s="236"/>
      <c r="AGF22" s="236"/>
      <c r="AGG22" s="236"/>
      <c r="AGH22" s="236"/>
      <c r="AGI22" s="236"/>
      <c r="AGJ22" s="236"/>
      <c r="AGK22" s="236"/>
      <c r="AGL22" s="236"/>
      <c r="AGM22" s="236"/>
      <c r="AGN22" s="236"/>
      <c r="AGO22" s="236"/>
      <c r="AGP22" s="236"/>
      <c r="AGQ22" s="236"/>
      <c r="AGR22" s="236"/>
      <c r="AGS22" s="236"/>
      <c r="AGT22" s="236"/>
      <c r="AGU22" s="236"/>
      <c r="AGV22" s="236"/>
      <c r="AGW22" s="236"/>
      <c r="AGX22" s="236"/>
      <c r="AGY22" s="236"/>
      <c r="AGZ22" s="236"/>
      <c r="AHA22" s="236"/>
      <c r="AHB22" s="236"/>
      <c r="AHC22" s="236"/>
      <c r="AHD22" s="236"/>
      <c r="AHE22" s="236"/>
      <c r="AHF22" s="236"/>
      <c r="AHG22" s="236"/>
      <c r="AHH22" s="236"/>
      <c r="AHI22" s="236"/>
      <c r="AHJ22" s="236"/>
      <c r="AHK22" s="236"/>
      <c r="AHL22" s="236"/>
      <c r="AHM22" s="236"/>
      <c r="AHN22" s="236"/>
      <c r="AHO22" s="236"/>
      <c r="AHP22" s="236"/>
      <c r="AHQ22" s="236"/>
      <c r="AHR22" s="236"/>
      <c r="AHS22" s="236"/>
      <c r="AHT22" s="236"/>
      <c r="AHU22" s="236"/>
      <c r="AHV22" s="236"/>
      <c r="AHW22" s="236"/>
      <c r="AHX22" s="236"/>
      <c r="AHY22" s="236"/>
      <c r="AHZ22" s="236"/>
      <c r="AIA22" s="236"/>
      <c r="AIB22" s="236"/>
      <c r="AIC22" s="236"/>
      <c r="AID22" s="236"/>
      <c r="AIE22" s="236"/>
      <c r="AIF22" s="236"/>
      <c r="AIG22" s="236"/>
      <c r="AIH22" s="236"/>
      <c r="AII22" s="236"/>
      <c r="AIJ22" s="236"/>
      <c r="AIK22" s="236"/>
      <c r="AIL22" s="236"/>
      <c r="AIM22" s="236"/>
      <c r="AIN22" s="236"/>
      <c r="AIO22" s="236"/>
      <c r="AIP22" s="236"/>
      <c r="AIQ22" s="236"/>
      <c r="AIR22" s="236"/>
      <c r="AIS22" s="236"/>
      <c r="AIT22" s="236"/>
      <c r="AIU22" s="236"/>
      <c r="AIV22" s="236"/>
      <c r="AIW22" s="236"/>
      <c r="AIX22" s="236"/>
      <c r="AIY22" s="236"/>
      <c r="AIZ22" s="236"/>
      <c r="AJA22" s="236"/>
      <c r="AJB22" s="236"/>
      <c r="AJC22" s="236"/>
      <c r="AJD22" s="236"/>
      <c r="AJE22" s="236"/>
      <c r="AJF22" s="236"/>
      <c r="AJG22" s="236"/>
      <c r="AJH22" s="236"/>
      <c r="AJI22" s="236"/>
      <c r="AJJ22" s="236"/>
      <c r="AJK22" s="236"/>
      <c r="AJL22" s="236"/>
      <c r="AJM22" s="236"/>
      <c r="AJN22" s="236"/>
      <c r="AJO22" s="236"/>
      <c r="AJP22" s="236"/>
      <c r="AJQ22" s="236"/>
      <c r="AJR22" s="236"/>
      <c r="AJS22" s="236"/>
      <c r="AJT22" s="236"/>
      <c r="AJU22" s="236"/>
      <c r="AJV22" s="236"/>
      <c r="AJW22" s="236"/>
      <c r="AJX22" s="236"/>
      <c r="AJY22" s="236"/>
      <c r="AJZ22" s="236"/>
      <c r="AKA22" s="236"/>
      <c r="AKB22" s="236"/>
      <c r="AKC22" s="236"/>
      <c r="AKD22" s="236"/>
      <c r="AKE22" s="236"/>
      <c r="AKF22" s="236"/>
      <c r="AKG22" s="236"/>
      <c r="AKH22" s="236"/>
      <c r="AKI22" s="236"/>
      <c r="AKJ22" s="236"/>
      <c r="AKK22" s="236"/>
      <c r="AKL22" s="236"/>
      <c r="AKM22" s="236"/>
      <c r="AKN22" s="236"/>
      <c r="AKO22" s="236"/>
      <c r="AKP22" s="236"/>
      <c r="AKQ22" s="236"/>
      <c r="AKR22" s="236"/>
      <c r="AKS22" s="236"/>
      <c r="AKT22" s="236"/>
      <c r="AKU22" s="236"/>
      <c r="AKV22" s="236"/>
      <c r="AKW22" s="236"/>
      <c r="AKX22" s="236"/>
      <c r="AKY22" s="236"/>
      <c r="AKZ22" s="236"/>
      <c r="ALA22" s="236"/>
      <c r="ALB22" s="236"/>
      <c r="ALC22" s="236"/>
      <c r="ALD22" s="236"/>
      <c r="ALE22" s="236"/>
      <c r="ALF22" s="236"/>
      <c r="ALG22" s="236"/>
      <c r="ALH22" s="236"/>
      <c r="ALI22" s="236"/>
      <c r="ALJ22" s="236"/>
      <c r="ALK22" s="236"/>
      <c r="ALL22" s="236"/>
      <c r="ALM22" s="236"/>
      <c r="ALN22" s="236"/>
      <c r="ALO22" s="236"/>
      <c r="ALP22" s="236"/>
      <c r="ALQ22" s="236"/>
      <c r="ALR22" s="236"/>
      <c r="ALS22" s="236"/>
      <c r="ALT22" s="236"/>
      <c r="ALU22" s="236"/>
      <c r="ALV22" s="236"/>
      <c r="ALW22" s="236"/>
      <c r="ALX22" s="236"/>
      <c r="ALY22" s="236"/>
      <c r="ALZ22" s="236"/>
      <c r="AMA22" s="236"/>
      <c r="AMB22" s="236"/>
      <c r="AMC22" s="236"/>
      <c r="AMD22" s="236"/>
      <c r="AME22" s="236"/>
      <c r="AMF22" s="236"/>
      <c r="AMG22" s="236"/>
      <c r="AMH22" s="236"/>
      <c r="AMI22" s="236"/>
      <c r="AMJ22" s="234"/>
    </row>
    <row r="23" spans="1:1024" s="162" customFormat="1">
      <c r="A23" s="78">
        <v>18</v>
      </c>
      <c r="B23" s="224" t="s">
        <v>450</v>
      </c>
      <c r="C23" s="223">
        <v>2021</v>
      </c>
      <c r="D23" s="402">
        <v>10455</v>
      </c>
      <c r="E23" s="253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  <c r="AQ23" s="236"/>
      <c r="AR23" s="236"/>
      <c r="AS23" s="236"/>
      <c r="AT23" s="236"/>
      <c r="AU23" s="236"/>
      <c r="AV23" s="236"/>
      <c r="AW23" s="236"/>
      <c r="AX23" s="236"/>
      <c r="AY23" s="236"/>
      <c r="AZ23" s="236"/>
      <c r="BA23" s="236"/>
      <c r="BB23" s="236"/>
      <c r="BC23" s="236"/>
      <c r="BD23" s="236"/>
      <c r="BE23" s="236"/>
      <c r="BF23" s="236"/>
      <c r="BG23" s="236"/>
      <c r="BH23" s="236"/>
      <c r="BI23" s="236"/>
      <c r="BJ23" s="236"/>
      <c r="BK23" s="236"/>
      <c r="BL23" s="236"/>
      <c r="BM23" s="236"/>
      <c r="BN23" s="236"/>
      <c r="BO23" s="236"/>
      <c r="BP23" s="236"/>
      <c r="BQ23" s="236"/>
      <c r="BR23" s="236"/>
      <c r="BS23" s="236"/>
      <c r="BT23" s="236"/>
      <c r="BU23" s="236"/>
      <c r="BV23" s="236"/>
      <c r="BW23" s="236"/>
      <c r="BX23" s="236"/>
      <c r="BY23" s="236"/>
      <c r="BZ23" s="236"/>
      <c r="CA23" s="236"/>
      <c r="CB23" s="236"/>
      <c r="CC23" s="236"/>
      <c r="CD23" s="236"/>
      <c r="CE23" s="236"/>
      <c r="CF23" s="236"/>
      <c r="CG23" s="236"/>
      <c r="CH23" s="236"/>
      <c r="CI23" s="236"/>
      <c r="CJ23" s="236"/>
      <c r="CK23" s="236"/>
      <c r="CL23" s="236"/>
      <c r="CM23" s="236"/>
      <c r="CN23" s="236"/>
      <c r="CO23" s="236"/>
      <c r="CP23" s="236"/>
      <c r="CQ23" s="236"/>
      <c r="CR23" s="236"/>
      <c r="CS23" s="236"/>
      <c r="CT23" s="236"/>
      <c r="CU23" s="236"/>
      <c r="CV23" s="236"/>
      <c r="CW23" s="236"/>
      <c r="CX23" s="236"/>
      <c r="CY23" s="236"/>
      <c r="CZ23" s="236"/>
      <c r="DA23" s="236"/>
      <c r="DB23" s="236"/>
      <c r="DC23" s="236"/>
      <c r="DD23" s="236"/>
      <c r="DE23" s="236"/>
      <c r="DF23" s="236"/>
      <c r="DG23" s="236"/>
      <c r="DH23" s="236"/>
      <c r="DI23" s="236"/>
      <c r="DJ23" s="236"/>
      <c r="DK23" s="236"/>
      <c r="DL23" s="236"/>
      <c r="DM23" s="236"/>
      <c r="DN23" s="236"/>
      <c r="DO23" s="236"/>
      <c r="DP23" s="236"/>
      <c r="DQ23" s="236"/>
      <c r="DR23" s="236"/>
      <c r="DS23" s="236"/>
      <c r="DT23" s="236"/>
      <c r="DU23" s="236"/>
      <c r="DV23" s="236"/>
      <c r="DW23" s="236"/>
      <c r="DX23" s="236"/>
      <c r="DY23" s="236"/>
      <c r="DZ23" s="236"/>
      <c r="EA23" s="236"/>
      <c r="EB23" s="236"/>
      <c r="EC23" s="236"/>
      <c r="ED23" s="236"/>
      <c r="EE23" s="236"/>
      <c r="EF23" s="236"/>
      <c r="EG23" s="236"/>
      <c r="EH23" s="236"/>
      <c r="EI23" s="236"/>
      <c r="EJ23" s="236"/>
      <c r="EK23" s="236"/>
      <c r="EL23" s="236"/>
      <c r="EM23" s="236"/>
      <c r="EN23" s="236"/>
      <c r="EO23" s="236"/>
      <c r="EP23" s="236"/>
      <c r="EQ23" s="236"/>
      <c r="ER23" s="236"/>
      <c r="ES23" s="236"/>
      <c r="ET23" s="236"/>
      <c r="EU23" s="236"/>
      <c r="EV23" s="236"/>
      <c r="EW23" s="236"/>
      <c r="EX23" s="236"/>
      <c r="EY23" s="236"/>
      <c r="EZ23" s="236"/>
      <c r="FA23" s="236"/>
      <c r="FB23" s="236"/>
      <c r="FC23" s="236"/>
      <c r="FD23" s="236"/>
      <c r="FE23" s="236"/>
      <c r="FF23" s="236"/>
      <c r="FG23" s="236"/>
      <c r="FH23" s="236"/>
      <c r="FI23" s="236"/>
      <c r="FJ23" s="236"/>
      <c r="FK23" s="236"/>
      <c r="FL23" s="236"/>
      <c r="FM23" s="236"/>
      <c r="FN23" s="236"/>
      <c r="FO23" s="236"/>
      <c r="FP23" s="236"/>
      <c r="FQ23" s="236"/>
      <c r="FR23" s="236"/>
      <c r="FS23" s="236"/>
      <c r="FT23" s="236"/>
      <c r="FU23" s="236"/>
      <c r="FV23" s="236"/>
      <c r="FW23" s="236"/>
      <c r="FX23" s="236"/>
      <c r="FY23" s="236"/>
      <c r="FZ23" s="236"/>
      <c r="GA23" s="236"/>
      <c r="GB23" s="236"/>
      <c r="GC23" s="236"/>
      <c r="GD23" s="236"/>
      <c r="GE23" s="236"/>
      <c r="GF23" s="236"/>
      <c r="GG23" s="236"/>
      <c r="GH23" s="236"/>
      <c r="GI23" s="236"/>
      <c r="GJ23" s="236"/>
      <c r="GK23" s="236"/>
      <c r="GL23" s="236"/>
      <c r="GM23" s="236"/>
      <c r="GN23" s="236"/>
      <c r="GO23" s="236"/>
      <c r="GP23" s="236"/>
      <c r="GQ23" s="236"/>
      <c r="GR23" s="236"/>
      <c r="GS23" s="236"/>
      <c r="GT23" s="236"/>
      <c r="GU23" s="236"/>
      <c r="GV23" s="236"/>
      <c r="GW23" s="236"/>
      <c r="GX23" s="236"/>
      <c r="GY23" s="236"/>
      <c r="GZ23" s="236"/>
      <c r="HA23" s="236"/>
      <c r="HB23" s="236"/>
      <c r="HC23" s="236"/>
      <c r="HD23" s="236"/>
      <c r="HE23" s="236"/>
      <c r="HF23" s="236"/>
      <c r="HG23" s="236"/>
      <c r="HH23" s="236"/>
      <c r="HI23" s="236"/>
      <c r="HJ23" s="236"/>
      <c r="HK23" s="236"/>
      <c r="HL23" s="236"/>
      <c r="HM23" s="236"/>
      <c r="HN23" s="236"/>
      <c r="HO23" s="236"/>
      <c r="HP23" s="236"/>
      <c r="HQ23" s="236"/>
      <c r="HR23" s="236"/>
      <c r="HS23" s="236"/>
      <c r="HT23" s="236"/>
      <c r="HU23" s="236"/>
      <c r="HV23" s="236"/>
      <c r="HW23" s="236"/>
      <c r="HX23" s="236"/>
      <c r="HY23" s="236"/>
      <c r="HZ23" s="236"/>
      <c r="IA23" s="236"/>
      <c r="IB23" s="236"/>
      <c r="IC23" s="236"/>
      <c r="ID23" s="236"/>
      <c r="IE23" s="236"/>
      <c r="IF23" s="236"/>
      <c r="IG23" s="236"/>
      <c r="IH23" s="236"/>
      <c r="II23" s="236"/>
      <c r="IJ23" s="236"/>
      <c r="IK23" s="236"/>
      <c r="IL23" s="236"/>
      <c r="IM23" s="236"/>
      <c r="IN23" s="236"/>
      <c r="IO23" s="236"/>
      <c r="IP23" s="236"/>
      <c r="IQ23" s="236"/>
      <c r="IR23" s="236"/>
      <c r="IS23" s="236"/>
      <c r="IT23" s="236"/>
      <c r="IU23" s="236"/>
      <c r="IV23" s="236"/>
      <c r="IW23" s="236"/>
      <c r="IX23" s="236"/>
      <c r="IY23" s="236"/>
      <c r="IZ23" s="236"/>
      <c r="JA23" s="236"/>
      <c r="JB23" s="236"/>
      <c r="JC23" s="236"/>
      <c r="JD23" s="236"/>
      <c r="JE23" s="236"/>
      <c r="JF23" s="236"/>
      <c r="JG23" s="236"/>
      <c r="JH23" s="236"/>
      <c r="JI23" s="236"/>
      <c r="JJ23" s="236"/>
      <c r="JK23" s="236"/>
      <c r="JL23" s="236"/>
      <c r="JM23" s="236"/>
      <c r="JN23" s="236"/>
      <c r="JO23" s="236"/>
      <c r="JP23" s="236"/>
      <c r="JQ23" s="236"/>
      <c r="JR23" s="236"/>
      <c r="JS23" s="236"/>
      <c r="JT23" s="236"/>
      <c r="JU23" s="236"/>
      <c r="JV23" s="236"/>
      <c r="JW23" s="236"/>
      <c r="JX23" s="236"/>
      <c r="JY23" s="236"/>
      <c r="JZ23" s="236"/>
      <c r="KA23" s="236"/>
      <c r="KB23" s="236"/>
      <c r="KC23" s="236"/>
      <c r="KD23" s="236"/>
      <c r="KE23" s="236"/>
      <c r="KF23" s="236"/>
      <c r="KG23" s="236"/>
      <c r="KH23" s="236"/>
      <c r="KI23" s="236"/>
      <c r="KJ23" s="236"/>
      <c r="KK23" s="236"/>
      <c r="KL23" s="236"/>
      <c r="KM23" s="236"/>
      <c r="KN23" s="236"/>
      <c r="KO23" s="236"/>
      <c r="KP23" s="236"/>
      <c r="KQ23" s="236"/>
      <c r="KR23" s="236"/>
      <c r="KS23" s="236"/>
      <c r="KT23" s="236"/>
      <c r="KU23" s="236"/>
      <c r="KV23" s="236"/>
      <c r="KW23" s="236"/>
      <c r="KX23" s="236"/>
      <c r="KY23" s="236"/>
      <c r="KZ23" s="236"/>
      <c r="LA23" s="236"/>
      <c r="LB23" s="236"/>
      <c r="LC23" s="236"/>
      <c r="LD23" s="236"/>
      <c r="LE23" s="236"/>
      <c r="LF23" s="236"/>
      <c r="LG23" s="236"/>
      <c r="LH23" s="236"/>
      <c r="LI23" s="236"/>
      <c r="LJ23" s="236"/>
      <c r="LK23" s="236"/>
      <c r="LL23" s="236"/>
      <c r="LM23" s="236"/>
      <c r="LN23" s="236"/>
      <c r="LO23" s="236"/>
      <c r="LP23" s="236"/>
      <c r="LQ23" s="236"/>
      <c r="LR23" s="236"/>
      <c r="LS23" s="236"/>
      <c r="LT23" s="236"/>
      <c r="LU23" s="236"/>
      <c r="LV23" s="236"/>
      <c r="LW23" s="236"/>
      <c r="LX23" s="236"/>
      <c r="LY23" s="236"/>
      <c r="LZ23" s="236"/>
      <c r="MA23" s="236"/>
      <c r="MB23" s="236"/>
      <c r="MC23" s="236"/>
      <c r="MD23" s="236"/>
      <c r="ME23" s="236"/>
      <c r="MF23" s="236"/>
      <c r="MG23" s="236"/>
      <c r="MH23" s="236"/>
      <c r="MI23" s="236"/>
      <c r="MJ23" s="236"/>
      <c r="MK23" s="236"/>
      <c r="ML23" s="236"/>
      <c r="MM23" s="236"/>
      <c r="MN23" s="236"/>
      <c r="MO23" s="236"/>
      <c r="MP23" s="236"/>
      <c r="MQ23" s="236"/>
      <c r="MR23" s="236"/>
      <c r="MS23" s="236"/>
      <c r="MT23" s="236"/>
      <c r="MU23" s="236"/>
      <c r="MV23" s="236"/>
      <c r="MW23" s="236"/>
      <c r="MX23" s="236"/>
      <c r="MY23" s="236"/>
      <c r="MZ23" s="236"/>
      <c r="NA23" s="236"/>
      <c r="NB23" s="236"/>
      <c r="NC23" s="236"/>
      <c r="ND23" s="236"/>
      <c r="NE23" s="236"/>
      <c r="NF23" s="236"/>
      <c r="NG23" s="236"/>
      <c r="NH23" s="236"/>
      <c r="NI23" s="236"/>
      <c r="NJ23" s="236"/>
      <c r="NK23" s="236"/>
      <c r="NL23" s="236"/>
      <c r="NM23" s="236"/>
      <c r="NN23" s="236"/>
      <c r="NO23" s="236"/>
      <c r="NP23" s="236"/>
      <c r="NQ23" s="236"/>
      <c r="NR23" s="236"/>
      <c r="NS23" s="236"/>
      <c r="NT23" s="236"/>
      <c r="NU23" s="236"/>
      <c r="NV23" s="236"/>
      <c r="NW23" s="236"/>
      <c r="NX23" s="236"/>
      <c r="NY23" s="236"/>
      <c r="NZ23" s="236"/>
      <c r="OA23" s="236"/>
      <c r="OB23" s="236"/>
      <c r="OC23" s="236"/>
      <c r="OD23" s="236"/>
      <c r="OE23" s="236"/>
      <c r="OF23" s="236"/>
      <c r="OG23" s="236"/>
      <c r="OH23" s="236"/>
      <c r="OI23" s="236"/>
      <c r="OJ23" s="236"/>
      <c r="OK23" s="236"/>
      <c r="OL23" s="236"/>
      <c r="OM23" s="236"/>
      <c r="ON23" s="236"/>
      <c r="OO23" s="236"/>
      <c r="OP23" s="236"/>
      <c r="OQ23" s="236"/>
      <c r="OR23" s="236"/>
      <c r="OS23" s="236"/>
      <c r="OT23" s="236"/>
      <c r="OU23" s="236"/>
      <c r="OV23" s="236"/>
      <c r="OW23" s="236"/>
      <c r="OX23" s="236"/>
      <c r="OY23" s="236"/>
      <c r="OZ23" s="236"/>
      <c r="PA23" s="236"/>
      <c r="PB23" s="236"/>
      <c r="PC23" s="236"/>
      <c r="PD23" s="236"/>
      <c r="PE23" s="236"/>
      <c r="PF23" s="236"/>
      <c r="PG23" s="236"/>
      <c r="PH23" s="236"/>
      <c r="PI23" s="236"/>
      <c r="PJ23" s="236"/>
      <c r="PK23" s="236"/>
      <c r="PL23" s="236"/>
      <c r="PM23" s="236"/>
      <c r="PN23" s="236"/>
      <c r="PO23" s="236"/>
      <c r="PP23" s="236"/>
      <c r="PQ23" s="236"/>
      <c r="PR23" s="236"/>
      <c r="PS23" s="236"/>
      <c r="PT23" s="236"/>
      <c r="PU23" s="236"/>
      <c r="PV23" s="236"/>
      <c r="PW23" s="236"/>
      <c r="PX23" s="236"/>
      <c r="PY23" s="236"/>
      <c r="PZ23" s="236"/>
      <c r="QA23" s="236"/>
      <c r="QB23" s="236"/>
      <c r="QC23" s="236"/>
      <c r="QD23" s="236"/>
      <c r="QE23" s="236"/>
      <c r="QF23" s="236"/>
      <c r="QG23" s="236"/>
      <c r="QH23" s="236"/>
      <c r="QI23" s="236"/>
      <c r="QJ23" s="236"/>
      <c r="QK23" s="236"/>
      <c r="QL23" s="236"/>
      <c r="QM23" s="236"/>
      <c r="QN23" s="236"/>
      <c r="QO23" s="236"/>
      <c r="QP23" s="236"/>
      <c r="QQ23" s="236"/>
      <c r="QR23" s="236"/>
      <c r="QS23" s="236"/>
      <c r="QT23" s="236"/>
      <c r="QU23" s="236"/>
      <c r="QV23" s="236"/>
      <c r="QW23" s="236"/>
      <c r="QX23" s="236"/>
      <c r="QY23" s="236"/>
      <c r="QZ23" s="236"/>
      <c r="RA23" s="236"/>
      <c r="RB23" s="236"/>
      <c r="RC23" s="236"/>
      <c r="RD23" s="236"/>
      <c r="RE23" s="236"/>
      <c r="RF23" s="236"/>
      <c r="RG23" s="236"/>
      <c r="RH23" s="236"/>
      <c r="RI23" s="236"/>
      <c r="RJ23" s="236"/>
      <c r="RK23" s="236"/>
      <c r="RL23" s="236"/>
      <c r="RM23" s="236"/>
      <c r="RN23" s="236"/>
      <c r="RO23" s="236"/>
      <c r="RP23" s="236"/>
      <c r="RQ23" s="236"/>
      <c r="RR23" s="236"/>
      <c r="RS23" s="236"/>
      <c r="RT23" s="236"/>
      <c r="RU23" s="236"/>
      <c r="RV23" s="236"/>
      <c r="RW23" s="236"/>
      <c r="RX23" s="236"/>
      <c r="RY23" s="236"/>
      <c r="RZ23" s="236"/>
      <c r="SA23" s="236"/>
      <c r="SB23" s="236"/>
      <c r="SC23" s="236"/>
      <c r="SD23" s="236"/>
      <c r="SE23" s="236"/>
      <c r="SF23" s="236"/>
      <c r="SG23" s="236"/>
      <c r="SH23" s="236"/>
      <c r="SI23" s="236"/>
      <c r="SJ23" s="236"/>
      <c r="SK23" s="236"/>
      <c r="SL23" s="236"/>
      <c r="SM23" s="236"/>
      <c r="SN23" s="236"/>
      <c r="SO23" s="236"/>
      <c r="SP23" s="236"/>
      <c r="SQ23" s="236"/>
      <c r="SR23" s="236"/>
      <c r="SS23" s="236"/>
      <c r="ST23" s="236"/>
      <c r="SU23" s="236"/>
      <c r="SV23" s="236"/>
      <c r="SW23" s="236"/>
      <c r="SX23" s="236"/>
      <c r="SY23" s="236"/>
      <c r="SZ23" s="236"/>
      <c r="TA23" s="236"/>
      <c r="TB23" s="236"/>
      <c r="TC23" s="236"/>
      <c r="TD23" s="236"/>
      <c r="TE23" s="236"/>
      <c r="TF23" s="236"/>
      <c r="TG23" s="236"/>
      <c r="TH23" s="236"/>
      <c r="TI23" s="236"/>
      <c r="TJ23" s="236"/>
      <c r="TK23" s="236"/>
      <c r="TL23" s="236"/>
      <c r="TM23" s="236"/>
      <c r="TN23" s="236"/>
      <c r="TO23" s="236"/>
      <c r="TP23" s="236"/>
      <c r="TQ23" s="236"/>
      <c r="TR23" s="236"/>
      <c r="TS23" s="236"/>
      <c r="TT23" s="236"/>
      <c r="TU23" s="236"/>
      <c r="TV23" s="236"/>
      <c r="TW23" s="236"/>
      <c r="TX23" s="236"/>
      <c r="TY23" s="236"/>
      <c r="TZ23" s="236"/>
      <c r="UA23" s="236"/>
      <c r="UB23" s="236"/>
      <c r="UC23" s="236"/>
      <c r="UD23" s="236"/>
      <c r="UE23" s="236"/>
      <c r="UF23" s="236"/>
      <c r="UG23" s="236"/>
      <c r="UH23" s="236"/>
      <c r="UI23" s="236"/>
      <c r="UJ23" s="236"/>
      <c r="UK23" s="236"/>
      <c r="UL23" s="236"/>
      <c r="UM23" s="236"/>
      <c r="UN23" s="236"/>
      <c r="UO23" s="236"/>
      <c r="UP23" s="236"/>
      <c r="UQ23" s="236"/>
      <c r="UR23" s="236"/>
      <c r="US23" s="236"/>
      <c r="UT23" s="236"/>
      <c r="UU23" s="236"/>
      <c r="UV23" s="236"/>
      <c r="UW23" s="236"/>
      <c r="UX23" s="236"/>
      <c r="UY23" s="236"/>
      <c r="UZ23" s="236"/>
      <c r="VA23" s="236"/>
      <c r="VB23" s="236"/>
      <c r="VC23" s="236"/>
      <c r="VD23" s="236"/>
      <c r="VE23" s="236"/>
      <c r="VF23" s="236"/>
      <c r="VG23" s="236"/>
      <c r="VH23" s="236"/>
      <c r="VI23" s="236"/>
      <c r="VJ23" s="236"/>
      <c r="VK23" s="236"/>
      <c r="VL23" s="236"/>
      <c r="VM23" s="236"/>
      <c r="VN23" s="236"/>
      <c r="VO23" s="236"/>
      <c r="VP23" s="236"/>
      <c r="VQ23" s="236"/>
      <c r="VR23" s="236"/>
      <c r="VS23" s="236"/>
      <c r="VT23" s="236"/>
      <c r="VU23" s="236"/>
      <c r="VV23" s="236"/>
      <c r="VW23" s="236"/>
      <c r="VX23" s="236"/>
      <c r="VY23" s="236"/>
      <c r="VZ23" s="236"/>
      <c r="WA23" s="236"/>
      <c r="WB23" s="236"/>
      <c r="WC23" s="236"/>
      <c r="WD23" s="236"/>
      <c r="WE23" s="236"/>
      <c r="WF23" s="236"/>
      <c r="WG23" s="236"/>
      <c r="WH23" s="236"/>
      <c r="WI23" s="236"/>
      <c r="WJ23" s="236"/>
      <c r="WK23" s="236"/>
      <c r="WL23" s="236"/>
      <c r="WM23" s="236"/>
      <c r="WN23" s="236"/>
      <c r="WO23" s="236"/>
      <c r="WP23" s="236"/>
      <c r="WQ23" s="236"/>
      <c r="WR23" s="236"/>
      <c r="WS23" s="236"/>
      <c r="WT23" s="236"/>
      <c r="WU23" s="236"/>
      <c r="WV23" s="236"/>
      <c r="WW23" s="236"/>
      <c r="WX23" s="236"/>
      <c r="WY23" s="236"/>
      <c r="WZ23" s="236"/>
      <c r="XA23" s="236"/>
      <c r="XB23" s="236"/>
      <c r="XC23" s="236"/>
      <c r="XD23" s="236"/>
      <c r="XE23" s="236"/>
      <c r="XF23" s="236"/>
      <c r="XG23" s="236"/>
      <c r="XH23" s="236"/>
      <c r="XI23" s="236"/>
      <c r="XJ23" s="236"/>
      <c r="XK23" s="236"/>
      <c r="XL23" s="236"/>
      <c r="XM23" s="236"/>
      <c r="XN23" s="236"/>
      <c r="XO23" s="236"/>
      <c r="XP23" s="236"/>
      <c r="XQ23" s="236"/>
      <c r="XR23" s="236"/>
      <c r="XS23" s="236"/>
      <c r="XT23" s="236"/>
      <c r="XU23" s="236"/>
      <c r="XV23" s="236"/>
      <c r="XW23" s="236"/>
      <c r="XX23" s="236"/>
      <c r="XY23" s="236"/>
      <c r="XZ23" s="236"/>
      <c r="YA23" s="236"/>
      <c r="YB23" s="236"/>
      <c r="YC23" s="236"/>
      <c r="YD23" s="236"/>
      <c r="YE23" s="236"/>
      <c r="YF23" s="236"/>
      <c r="YG23" s="236"/>
      <c r="YH23" s="236"/>
      <c r="YI23" s="236"/>
      <c r="YJ23" s="236"/>
      <c r="YK23" s="236"/>
      <c r="YL23" s="236"/>
      <c r="YM23" s="236"/>
      <c r="YN23" s="236"/>
      <c r="YO23" s="236"/>
      <c r="YP23" s="236"/>
      <c r="YQ23" s="236"/>
      <c r="YR23" s="236"/>
      <c r="YS23" s="236"/>
      <c r="YT23" s="236"/>
      <c r="YU23" s="236"/>
      <c r="YV23" s="236"/>
      <c r="YW23" s="236"/>
      <c r="YX23" s="236"/>
      <c r="YY23" s="236"/>
      <c r="YZ23" s="236"/>
      <c r="ZA23" s="236"/>
      <c r="ZB23" s="236"/>
      <c r="ZC23" s="236"/>
      <c r="ZD23" s="236"/>
      <c r="ZE23" s="236"/>
      <c r="ZF23" s="236"/>
      <c r="ZG23" s="236"/>
      <c r="ZH23" s="236"/>
      <c r="ZI23" s="236"/>
      <c r="ZJ23" s="236"/>
      <c r="ZK23" s="236"/>
      <c r="ZL23" s="236"/>
      <c r="ZM23" s="236"/>
      <c r="ZN23" s="236"/>
      <c r="ZO23" s="236"/>
      <c r="ZP23" s="236"/>
      <c r="ZQ23" s="236"/>
      <c r="ZR23" s="236"/>
      <c r="ZS23" s="236"/>
      <c r="ZT23" s="236"/>
      <c r="ZU23" s="236"/>
      <c r="ZV23" s="236"/>
      <c r="ZW23" s="236"/>
      <c r="ZX23" s="236"/>
      <c r="ZY23" s="236"/>
      <c r="ZZ23" s="236"/>
      <c r="AAA23" s="236"/>
      <c r="AAB23" s="236"/>
      <c r="AAC23" s="236"/>
      <c r="AAD23" s="236"/>
      <c r="AAE23" s="236"/>
      <c r="AAF23" s="236"/>
      <c r="AAG23" s="236"/>
      <c r="AAH23" s="236"/>
      <c r="AAI23" s="236"/>
      <c r="AAJ23" s="236"/>
      <c r="AAK23" s="236"/>
      <c r="AAL23" s="236"/>
      <c r="AAM23" s="236"/>
      <c r="AAN23" s="236"/>
      <c r="AAO23" s="236"/>
      <c r="AAP23" s="236"/>
      <c r="AAQ23" s="236"/>
      <c r="AAR23" s="236"/>
      <c r="AAS23" s="236"/>
      <c r="AAT23" s="236"/>
      <c r="AAU23" s="236"/>
      <c r="AAV23" s="236"/>
      <c r="AAW23" s="236"/>
      <c r="AAX23" s="236"/>
      <c r="AAY23" s="236"/>
      <c r="AAZ23" s="236"/>
      <c r="ABA23" s="236"/>
      <c r="ABB23" s="236"/>
      <c r="ABC23" s="236"/>
      <c r="ABD23" s="236"/>
      <c r="ABE23" s="236"/>
      <c r="ABF23" s="236"/>
      <c r="ABG23" s="236"/>
      <c r="ABH23" s="236"/>
      <c r="ABI23" s="236"/>
      <c r="ABJ23" s="236"/>
      <c r="ABK23" s="236"/>
      <c r="ABL23" s="236"/>
      <c r="ABM23" s="236"/>
      <c r="ABN23" s="236"/>
      <c r="ABO23" s="236"/>
      <c r="ABP23" s="236"/>
      <c r="ABQ23" s="236"/>
      <c r="ABR23" s="236"/>
      <c r="ABS23" s="236"/>
      <c r="ABT23" s="236"/>
      <c r="ABU23" s="236"/>
      <c r="ABV23" s="236"/>
      <c r="ABW23" s="236"/>
      <c r="ABX23" s="236"/>
      <c r="ABY23" s="236"/>
      <c r="ABZ23" s="236"/>
      <c r="ACA23" s="236"/>
      <c r="ACB23" s="236"/>
      <c r="ACC23" s="236"/>
      <c r="ACD23" s="236"/>
      <c r="ACE23" s="236"/>
      <c r="ACF23" s="236"/>
      <c r="ACG23" s="236"/>
      <c r="ACH23" s="236"/>
      <c r="ACI23" s="236"/>
      <c r="ACJ23" s="236"/>
      <c r="ACK23" s="236"/>
      <c r="ACL23" s="236"/>
      <c r="ACM23" s="236"/>
      <c r="ACN23" s="236"/>
      <c r="ACO23" s="236"/>
      <c r="ACP23" s="236"/>
      <c r="ACQ23" s="236"/>
      <c r="ACR23" s="236"/>
      <c r="ACS23" s="236"/>
      <c r="ACT23" s="236"/>
      <c r="ACU23" s="236"/>
      <c r="ACV23" s="236"/>
      <c r="ACW23" s="236"/>
      <c r="ACX23" s="236"/>
      <c r="ACY23" s="236"/>
      <c r="ACZ23" s="236"/>
      <c r="ADA23" s="236"/>
      <c r="ADB23" s="236"/>
      <c r="ADC23" s="236"/>
      <c r="ADD23" s="236"/>
      <c r="ADE23" s="236"/>
      <c r="ADF23" s="236"/>
      <c r="ADG23" s="236"/>
      <c r="ADH23" s="236"/>
      <c r="ADI23" s="236"/>
      <c r="ADJ23" s="236"/>
      <c r="ADK23" s="236"/>
      <c r="ADL23" s="236"/>
      <c r="ADM23" s="236"/>
      <c r="ADN23" s="236"/>
      <c r="ADO23" s="236"/>
      <c r="ADP23" s="236"/>
      <c r="ADQ23" s="236"/>
      <c r="ADR23" s="236"/>
      <c r="ADS23" s="236"/>
      <c r="ADT23" s="236"/>
      <c r="ADU23" s="236"/>
      <c r="ADV23" s="236"/>
      <c r="ADW23" s="236"/>
      <c r="ADX23" s="236"/>
      <c r="ADY23" s="236"/>
      <c r="ADZ23" s="236"/>
      <c r="AEA23" s="236"/>
      <c r="AEB23" s="236"/>
      <c r="AEC23" s="236"/>
      <c r="AED23" s="236"/>
      <c r="AEE23" s="236"/>
      <c r="AEF23" s="236"/>
      <c r="AEG23" s="236"/>
      <c r="AEH23" s="236"/>
      <c r="AEI23" s="236"/>
      <c r="AEJ23" s="236"/>
      <c r="AEK23" s="236"/>
      <c r="AEL23" s="236"/>
      <c r="AEM23" s="236"/>
      <c r="AEN23" s="236"/>
      <c r="AEO23" s="236"/>
      <c r="AEP23" s="236"/>
      <c r="AEQ23" s="236"/>
      <c r="AER23" s="236"/>
      <c r="AES23" s="236"/>
      <c r="AET23" s="236"/>
      <c r="AEU23" s="236"/>
      <c r="AEV23" s="236"/>
      <c r="AEW23" s="236"/>
      <c r="AEX23" s="236"/>
      <c r="AEY23" s="236"/>
      <c r="AEZ23" s="236"/>
      <c r="AFA23" s="236"/>
      <c r="AFB23" s="236"/>
      <c r="AFC23" s="236"/>
      <c r="AFD23" s="236"/>
      <c r="AFE23" s="236"/>
      <c r="AFF23" s="236"/>
      <c r="AFG23" s="236"/>
      <c r="AFH23" s="236"/>
      <c r="AFI23" s="236"/>
      <c r="AFJ23" s="236"/>
      <c r="AFK23" s="236"/>
      <c r="AFL23" s="236"/>
      <c r="AFM23" s="236"/>
      <c r="AFN23" s="236"/>
      <c r="AFO23" s="236"/>
      <c r="AFP23" s="236"/>
      <c r="AFQ23" s="236"/>
      <c r="AFR23" s="236"/>
      <c r="AFS23" s="236"/>
      <c r="AFT23" s="236"/>
      <c r="AFU23" s="236"/>
      <c r="AFV23" s="236"/>
      <c r="AFW23" s="236"/>
      <c r="AFX23" s="236"/>
      <c r="AFY23" s="236"/>
      <c r="AFZ23" s="236"/>
      <c r="AGA23" s="236"/>
      <c r="AGB23" s="236"/>
      <c r="AGC23" s="236"/>
      <c r="AGD23" s="236"/>
      <c r="AGE23" s="236"/>
      <c r="AGF23" s="236"/>
      <c r="AGG23" s="236"/>
      <c r="AGH23" s="236"/>
      <c r="AGI23" s="236"/>
      <c r="AGJ23" s="236"/>
      <c r="AGK23" s="236"/>
      <c r="AGL23" s="236"/>
      <c r="AGM23" s="236"/>
      <c r="AGN23" s="236"/>
      <c r="AGO23" s="236"/>
      <c r="AGP23" s="236"/>
      <c r="AGQ23" s="236"/>
      <c r="AGR23" s="236"/>
      <c r="AGS23" s="236"/>
      <c r="AGT23" s="236"/>
      <c r="AGU23" s="236"/>
      <c r="AGV23" s="236"/>
      <c r="AGW23" s="236"/>
      <c r="AGX23" s="236"/>
      <c r="AGY23" s="236"/>
      <c r="AGZ23" s="236"/>
      <c r="AHA23" s="236"/>
      <c r="AHB23" s="236"/>
      <c r="AHC23" s="236"/>
      <c r="AHD23" s="236"/>
      <c r="AHE23" s="236"/>
      <c r="AHF23" s="236"/>
      <c r="AHG23" s="236"/>
      <c r="AHH23" s="236"/>
      <c r="AHI23" s="236"/>
      <c r="AHJ23" s="236"/>
      <c r="AHK23" s="236"/>
      <c r="AHL23" s="236"/>
      <c r="AHM23" s="236"/>
      <c r="AHN23" s="236"/>
      <c r="AHO23" s="236"/>
      <c r="AHP23" s="236"/>
      <c r="AHQ23" s="236"/>
      <c r="AHR23" s="236"/>
      <c r="AHS23" s="236"/>
      <c r="AHT23" s="236"/>
      <c r="AHU23" s="236"/>
      <c r="AHV23" s="236"/>
      <c r="AHW23" s="236"/>
      <c r="AHX23" s="236"/>
      <c r="AHY23" s="236"/>
      <c r="AHZ23" s="236"/>
      <c r="AIA23" s="236"/>
      <c r="AIB23" s="236"/>
      <c r="AIC23" s="236"/>
      <c r="AID23" s="236"/>
      <c r="AIE23" s="236"/>
      <c r="AIF23" s="236"/>
      <c r="AIG23" s="236"/>
      <c r="AIH23" s="236"/>
      <c r="AII23" s="236"/>
      <c r="AIJ23" s="236"/>
      <c r="AIK23" s="236"/>
      <c r="AIL23" s="236"/>
      <c r="AIM23" s="236"/>
      <c r="AIN23" s="236"/>
      <c r="AIO23" s="236"/>
      <c r="AIP23" s="236"/>
      <c r="AIQ23" s="236"/>
      <c r="AIR23" s="236"/>
      <c r="AIS23" s="236"/>
      <c r="AIT23" s="236"/>
      <c r="AIU23" s="236"/>
      <c r="AIV23" s="236"/>
      <c r="AIW23" s="236"/>
      <c r="AIX23" s="236"/>
      <c r="AIY23" s="236"/>
      <c r="AIZ23" s="236"/>
      <c r="AJA23" s="236"/>
      <c r="AJB23" s="236"/>
      <c r="AJC23" s="236"/>
      <c r="AJD23" s="236"/>
      <c r="AJE23" s="236"/>
      <c r="AJF23" s="236"/>
      <c r="AJG23" s="236"/>
      <c r="AJH23" s="236"/>
      <c r="AJI23" s="236"/>
      <c r="AJJ23" s="236"/>
      <c r="AJK23" s="236"/>
      <c r="AJL23" s="236"/>
      <c r="AJM23" s="236"/>
      <c r="AJN23" s="236"/>
      <c r="AJO23" s="236"/>
      <c r="AJP23" s="236"/>
      <c r="AJQ23" s="236"/>
      <c r="AJR23" s="236"/>
      <c r="AJS23" s="236"/>
      <c r="AJT23" s="236"/>
      <c r="AJU23" s="236"/>
      <c r="AJV23" s="236"/>
      <c r="AJW23" s="236"/>
      <c r="AJX23" s="236"/>
      <c r="AJY23" s="236"/>
      <c r="AJZ23" s="236"/>
      <c r="AKA23" s="236"/>
      <c r="AKB23" s="236"/>
      <c r="AKC23" s="236"/>
      <c r="AKD23" s="236"/>
      <c r="AKE23" s="236"/>
      <c r="AKF23" s="236"/>
      <c r="AKG23" s="236"/>
      <c r="AKH23" s="236"/>
      <c r="AKI23" s="236"/>
      <c r="AKJ23" s="236"/>
      <c r="AKK23" s="236"/>
      <c r="AKL23" s="236"/>
      <c r="AKM23" s="236"/>
      <c r="AKN23" s="236"/>
      <c r="AKO23" s="236"/>
      <c r="AKP23" s="236"/>
      <c r="AKQ23" s="236"/>
      <c r="AKR23" s="236"/>
      <c r="AKS23" s="236"/>
      <c r="AKT23" s="236"/>
      <c r="AKU23" s="236"/>
      <c r="AKV23" s="236"/>
      <c r="AKW23" s="236"/>
      <c r="AKX23" s="236"/>
      <c r="AKY23" s="236"/>
      <c r="AKZ23" s="236"/>
      <c r="ALA23" s="236"/>
      <c r="ALB23" s="236"/>
      <c r="ALC23" s="236"/>
      <c r="ALD23" s="236"/>
      <c r="ALE23" s="236"/>
      <c r="ALF23" s="236"/>
      <c r="ALG23" s="236"/>
      <c r="ALH23" s="236"/>
      <c r="ALI23" s="236"/>
      <c r="ALJ23" s="236"/>
      <c r="ALK23" s="236"/>
      <c r="ALL23" s="236"/>
      <c r="ALM23" s="236"/>
      <c r="ALN23" s="236"/>
      <c r="ALO23" s="236"/>
      <c r="ALP23" s="236"/>
      <c r="ALQ23" s="236"/>
      <c r="ALR23" s="236"/>
      <c r="ALS23" s="236"/>
      <c r="ALT23" s="236"/>
      <c r="ALU23" s="236"/>
      <c r="ALV23" s="236"/>
      <c r="ALW23" s="236"/>
      <c r="ALX23" s="236"/>
      <c r="ALY23" s="236"/>
      <c r="ALZ23" s="236"/>
      <c r="AMA23" s="236"/>
      <c r="AMB23" s="236"/>
      <c r="AMC23" s="236"/>
      <c r="AMD23" s="236"/>
      <c r="AME23" s="236"/>
      <c r="AMF23" s="236"/>
      <c r="AMG23" s="236"/>
      <c r="AMH23" s="236"/>
      <c r="AMI23" s="236"/>
      <c r="AMJ23" s="234"/>
    </row>
    <row r="24" spans="1:1024">
      <c r="A24" s="315" t="s">
        <v>8</v>
      </c>
      <c r="B24" s="315"/>
      <c r="C24" s="315"/>
      <c r="D24" s="23">
        <f>SUM(D6:D23)</f>
        <v>58431.37999999999</v>
      </c>
      <c r="F24" s="14"/>
    </row>
    <row r="25" spans="1:1024">
      <c r="A25" s="9"/>
      <c r="B25" s="9"/>
      <c r="C25" s="9"/>
      <c r="D25" s="28"/>
    </row>
    <row r="26" spans="1:1024">
      <c r="A26" s="316" t="s">
        <v>29</v>
      </c>
      <c r="B26" s="316"/>
      <c r="C26" s="316"/>
      <c r="D26" s="316"/>
    </row>
    <row r="27" spans="1:1024" s="5" customFormat="1">
      <c r="A27" s="201">
        <v>1</v>
      </c>
      <c r="B27" s="218" t="s">
        <v>154</v>
      </c>
      <c r="C27" s="255">
        <v>2015</v>
      </c>
      <c r="D27" s="275">
        <v>2988.9</v>
      </c>
      <c r="E27" s="76"/>
    </row>
    <row r="28" spans="1:1024" s="5" customFormat="1">
      <c r="A28" s="201">
        <v>2</v>
      </c>
      <c r="B28" s="218" t="s">
        <v>155</v>
      </c>
      <c r="C28" s="255">
        <v>2015</v>
      </c>
      <c r="D28" s="275">
        <v>923.73</v>
      </c>
      <c r="E28" s="76"/>
      <c r="F28" s="424"/>
    </row>
    <row r="29" spans="1:1024" s="5" customFormat="1">
      <c r="A29" s="201">
        <v>3</v>
      </c>
      <c r="B29" s="218" t="s">
        <v>156</v>
      </c>
      <c r="C29" s="255">
        <v>2015</v>
      </c>
      <c r="D29" s="275">
        <v>322.26</v>
      </c>
      <c r="E29" s="76"/>
    </row>
    <row r="30" spans="1:1024" s="5" customFormat="1">
      <c r="A30" s="201">
        <v>4</v>
      </c>
      <c r="B30" s="218" t="s">
        <v>165</v>
      </c>
      <c r="C30" s="255">
        <v>2016</v>
      </c>
      <c r="D30" s="275">
        <v>1415</v>
      </c>
      <c r="E30" s="76"/>
    </row>
    <row r="31" spans="1:1024" s="5" customFormat="1">
      <c r="A31" s="201">
        <v>5</v>
      </c>
      <c r="B31" s="218" t="s">
        <v>166</v>
      </c>
      <c r="C31" s="255">
        <v>2016</v>
      </c>
      <c r="D31" s="275">
        <v>2467</v>
      </c>
      <c r="E31" s="76"/>
    </row>
    <row r="32" spans="1:1024" s="195" customFormat="1">
      <c r="A32" s="201">
        <v>6</v>
      </c>
      <c r="B32" s="218" t="s">
        <v>357</v>
      </c>
      <c r="C32" s="255">
        <v>2019</v>
      </c>
      <c r="D32" s="275">
        <v>3161.1</v>
      </c>
      <c r="E32" s="197"/>
    </row>
    <row r="33" spans="1:5" s="195" customFormat="1">
      <c r="A33" s="201">
        <v>7</v>
      </c>
      <c r="B33" s="218" t="s">
        <v>357</v>
      </c>
      <c r="C33" s="255">
        <v>2019</v>
      </c>
      <c r="D33" s="275">
        <v>3161.1</v>
      </c>
      <c r="E33" s="197"/>
    </row>
    <row r="34" spans="1:5" s="195" customFormat="1">
      <c r="A34" s="201">
        <v>8</v>
      </c>
      <c r="B34" s="218" t="s">
        <v>358</v>
      </c>
      <c r="C34" s="255">
        <v>2019</v>
      </c>
      <c r="D34" s="275">
        <v>4489.5</v>
      </c>
      <c r="E34" s="197"/>
    </row>
    <row r="35" spans="1:5" s="195" customFormat="1">
      <c r="A35" s="201">
        <v>9</v>
      </c>
      <c r="B35" s="218" t="s">
        <v>359</v>
      </c>
      <c r="C35" s="255">
        <v>2019</v>
      </c>
      <c r="D35" s="275">
        <v>599.99</v>
      </c>
      <c r="E35" s="197"/>
    </row>
    <row r="36" spans="1:5" s="195" customFormat="1">
      <c r="A36" s="201">
        <v>10</v>
      </c>
      <c r="B36" s="218" t="s">
        <v>360</v>
      </c>
      <c r="C36" s="255">
        <v>2019</v>
      </c>
      <c r="D36" s="275">
        <v>2620</v>
      </c>
      <c r="E36" s="197"/>
    </row>
    <row r="37" spans="1:5" s="195" customFormat="1">
      <c r="A37" s="201">
        <v>11</v>
      </c>
      <c r="B37" s="218" t="s">
        <v>361</v>
      </c>
      <c r="C37" s="255">
        <v>2019</v>
      </c>
      <c r="D37" s="275">
        <v>1120</v>
      </c>
      <c r="E37" s="197"/>
    </row>
    <row r="38" spans="1:5" s="195" customFormat="1">
      <c r="A38" s="201">
        <v>12</v>
      </c>
      <c r="B38" s="218" t="s">
        <v>362</v>
      </c>
      <c r="C38" s="255">
        <v>2019</v>
      </c>
      <c r="D38" s="275">
        <v>1000</v>
      </c>
      <c r="E38" s="197"/>
    </row>
    <row r="39" spans="1:5">
      <c r="A39" s="315" t="s">
        <v>8</v>
      </c>
      <c r="B39" s="315"/>
      <c r="C39" s="315"/>
      <c r="D39" s="23">
        <f>SUM(D27:D38)</f>
        <v>24268.58</v>
      </c>
    </row>
    <row r="40" spans="1:5">
      <c r="A40" s="9"/>
      <c r="B40" s="9"/>
      <c r="C40" s="9"/>
      <c r="D40" s="28"/>
    </row>
    <row r="41" spans="1:5">
      <c r="A41" s="316" t="s">
        <v>32</v>
      </c>
      <c r="B41" s="316"/>
      <c r="C41" s="316"/>
      <c r="D41" s="316"/>
    </row>
    <row r="42" spans="1:5">
      <c r="A42" s="191">
        <v>1</v>
      </c>
      <c r="B42" s="276" t="s">
        <v>127</v>
      </c>
      <c r="C42" s="384">
        <v>2021</v>
      </c>
      <c r="D42" s="385">
        <v>6998</v>
      </c>
    </row>
    <row r="43" spans="1:5">
      <c r="A43" s="288" t="s">
        <v>8</v>
      </c>
      <c r="B43" s="288"/>
      <c r="C43" s="288"/>
      <c r="D43" s="18">
        <f>SUM(D42:D42)</f>
        <v>6998</v>
      </c>
    </row>
    <row r="44" spans="1:5">
      <c r="A44" s="9"/>
      <c r="B44" s="9"/>
      <c r="C44" s="9"/>
      <c r="D44" s="28"/>
    </row>
    <row r="45" spans="1:5">
      <c r="A45" s="309" t="s">
        <v>37</v>
      </c>
      <c r="B45" s="308"/>
      <c r="C45" s="307"/>
      <c r="D45" s="26"/>
    </row>
    <row r="46" spans="1:5">
      <c r="A46" s="386">
        <v>1</v>
      </c>
      <c r="B46" s="209" t="s">
        <v>368</v>
      </c>
      <c r="C46" s="386">
        <v>2015</v>
      </c>
      <c r="D46" s="403">
        <v>3820.91</v>
      </c>
    </row>
    <row r="47" spans="1:5">
      <c r="A47" s="24"/>
      <c r="B47" s="24" t="s">
        <v>8</v>
      </c>
      <c r="C47" s="24"/>
      <c r="D47" s="23">
        <f>SUM(D46:D46)</f>
        <v>3820.91</v>
      </c>
    </row>
    <row r="48" spans="1:5">
      <c r="A48" s="305" t="s">
        <v>43</v>
      </c>
      <c r="B48" s="308"/>
      <c r="C48" s="307"/>
      <c r="D48" s="26"/>
    </row>
    <row r="49" spans="1:5" s="5" customFormat="1">
      <c r="A49" s="191">
        <v>1</v>
      </c>
      <c r="B49" s="214" t="s">
        <v>370</v>
      </c>
      <c r="C49" s="191">
        <v>2015</v>
      </c>
      <c r="D49" s="365">
        <v>2595</v>
      </c>
      <c r="E49" s="76"/>
    </row>
    <row r="50" spans="1:5" s="210" customFormat="1">
      <c r="A50" s="255">
        <v>2</v>
      </c>
      <c r="B50" s="218" t="s">
        <v>371</v>
      </c>
      <c r="C50" s="255">
        <v>2019</v>
      </c>
      <c r="D50" s="387">
        <v>500</v>
      </c>
      <c r="E50" s="211"/>
    </row>
    <row r="51" spans="1:5">
      <c r="A51" s="24"/>
      <c r="B51" s="24" t="s">
        <v>8</v>
      </c>
      <c r="C51" s="24"/>
      <c r="D51" s="23">
        <f>SUM(D49:D50)</f>
        <v>3095</v>
      </c>
    </row>
    <row r="52" spans="1:5">
      <c r="A52" s="305" t="s">
        <v>48</v>
      </c>
      <c r="B52" s="308"/>
      <c r="C52" s="307"/>
      <c r="D52" s="26"/>
    </row>
    <row r="53" spans="1:5" s="5" customFormat="1">
      <c r="A53" s="191">
        <v>1</v>
      </c>
      <c r="B53" s="277" t="s">
        <v>427</v>
      </c>
      <c r="C53" s="278">
        <v>2020</v>
      </c>
      <c r="D53" s="264">
        <v>2756.86</v>
      </c>
      <c r="E53" s="76"/>
    </row>
    <row r="54" spans="1:5">
      <c r="A54" s="24"/>
      <c r="B54" s="24" t="s">
        <v>8</v>
      </c>
      <c r="C54" s="24"/>
      <c r="D54" s="23">
        <f>SUM(D53:D53)</f>
        <v>2756.86</v>
      </c>
    </row>
    <row r="55" spans="1:5" ht="12.75" customHeight="1">
      <c r="A55" s="311" t="s">
        <v>280</v>
      </c>
      <c r="B55" s="312"/>
      <c r="C55" s="312"/>
      <c r="D55" s="313"/>
    </row>
    <row r="56" spans="1:5" s="5" customFormat="1">
      <c r="A56" s="255">
        <v>1</v>
      </c>
      <c r="B56" s="196" t="s">
        <v>148</v>
      </c>
      <c r="C56" s="255">
        <v>2015</v>
      </c>
      <c r="D56" s="387">
        <v>9100</v>
      </c>
      <c r="E56" s="76"/>
    </row>
    <row r="57" spans="1:5" s="5" customFormat="1">
      <c r="A57" s="255">
        <v>2</v>
      </c>
      <c r="B57" s="196" t="s">
        <v>149</v>
      </c>
      <c r="C57" s="255">
        <v>2015</v>
      </c>
      <c r="D57" s="387">
        <v>3499.9</v>
      </c>
      <c r="E57" s="76"/>
    </row>
    <row r="58" spans="1:5" s="5" customFormat="1">
      <c r="A58" s="255">
        <v>3</v>
      </c>
      <c r="B58" s="196" t="s">
        <v>150</v>
      </c>
      <c r="C58" s="255">
        <v>2015</v>
      </c>
      <c r="D58" s="387">
        <v>3394.9</v>
      </c>
      <c r="E58" s="76"/>
    </row>
    <row r="59" spans="1:5" s="5" customFormat="1">
      <c r="A59" s="255">
        <v>4</v>
      </c>
      <c r="B59" s="196" t="s">
        <v>160</v>
      </c>
      <c r="C59" s="255">
        <v>2016</v>
      </c>
      <c r="D59" s="387">
        <v>3449.9</v>
      </c>
      <c r="E59" s="76"/>
    </row>
    <row r="60" spans="1:5" s="5" customFormat="1">
      <c r="A60" s="255">
        <v>5</v>
      </c>
      <c r="B60" s="196" t="s">
        <v>161</v>
      </c>
      <c r="C60" s="255">
        <v>2016</v>
      </c>
      <c r="D60" s="387">
        <v>4664</v>
      </c>
      <c r="E60" s="76"/>
    </row>
    <row r="61" spans="1:5" s="5" customFormat="1">
      <c r="A61" s="255">
        <v>6</v>
      </c>
      <c r="B61" s="196" t="s">
        <v>281</v>
      </c>
      <c r="C61" s="255">
        <v>2017</v>
      </c>
      <c r="D61" s="387">
        <v>3182.15</v>
      </c>
      <c r="E61" s="76"/>
    </row>
    <row r="62" spans="1:5" s="5" customFormat="1">
      <c r="A62" s="255">
        <v>7</v>
      </c>
      <c r="B62" s="196" t="s">
        <v>282</v>
      </c>
      <c r="C62" s="255">
        <v>2017</v>
      </c>
      <c r="D62" s="387">
        <v>3125</v>
      </c>
      <c r="E62" s="76"/>
    </row>
    <row r="63" spans="1:5" s="5" customFormat="1">
      <c r="A63" s="255">
        <v>8</v>
      </c>
      <c r="B63" s="196" t="s">
        <v>283</v>
      </c>
      <c r="C63" s="255">
        <v>2017</v>
      </c>
      <c r="D63" s="387">
        <v>3315.99</v>
      </c>
      <c r="E63" s="76"/>
    </row>
    <row r="64" spans="1:5" s="5" customFormat="1">
      <c r="A64" s="255">
        <v>9</v>
      </c>
      <c r="B64" s="196" t="s">
        <v>284</v>
      </c>
      <c r="C64" s="255">
        <v>2017</v>
      </c>
      <c r="D64" s="387">
        <v>1969</v>
      </c>
      <c r="E64" s="76"/>
    </row>
    <row r="65" spans="1:5" s="5" customFormat="1">
      <c r="A65" s="255">
        <v>10</v>
      </c>
      <c r="B65" s="196" t="s">
        <v>284</v>
      </c>
      <c r="C65" s="255">
        <v>2017</v>
      </c>
      <c r="D65" s="387">
        <v>1969</v>
      </c>
      <c r="E65" s="76"/>
    </row>
    <row r="66" spans="1:5" s="5" customFormat="1">
      <c r="A66" s="255">
        <v>11</v>
      </c>
      <c r="B66" s="196" t="s">
        <v>284</v>
      </c>
      <c r="C66" s="255">
        <v>2017</v>
      </c>
      <c r="D66" s="387">
        <v>1969</v>
      </c>
      <c r="E66" s="76"/>
    </row>
    <row r="67" spans="1:5" s="5" customFormat="1">
      <c r="A67" s="255">
        <v>12</v>
      </c>
      <c r="B67" s="196" t="s">
        <v>284</v>
      </c>
      <c r="C67" s="255">
        <v>2017</v>
      </c>
      <c r="D67" s="387">
        <v>1969</v>
      </c>
      <c r="E67" s="76"/>
    </row>
    <row r="68" spans="1:5" s="5" customFormat="1">
      <c r="A68" s="255">
        <v>13</v>
      </c>
      <c r="B68" s="196" t="s">
        <v>285</v>
      </c>
      <c r="C68" s="255">
        <v>2017</v>
      </c>
      <c r="D68" s="387">
        <v>1968.98</v>
      </c>
      <c r="E68" s="76"/>
    </row>
    <row r="69" spans="1:5" s="5" customFormat="1">
      <c r="A69" s="255">
        <v>14</v>
      </c>
      <c r="B69" s="196" t="s">
        <v>286</v>
      </c>
      <c r="C69" s="255">
        <v>2017</v>
      </c>
      <c r="D69" s="387">
        <v>1689</v>
      </c>
      <c r="E69" s="76"/>
    </row>
    <row r="70" spans="1:5" s="5" customFormat="1">
      <c r="A70" s="255">
        <v>15</v>
      </c>
      <c r="B70" s="196" t="s">
        <v>287</v>
      </c>
      <c r="C70" s="255">
        <v>2017</v>
      </c>
      <c r="D70" s="387">
        <v>9792.31</v>
      </c>
      <c r="E70" s="76"/>
    </row>
    <row r="71" spans="1:5" s="5" customFormat="1">
      <c r="A71" s="255">
        <v>16</v>
      </c>
      <c r="B71" s="196" t="s">
        <v>330</v>
      </c>
      <c r="C71" s="255">
        <v>2018</v>
      </c>
      <c r="D71" s="387">
        <v>2306.87</v>
      </c>
      <c r="E71" s="76"/>
    </row>
    <row r="72" spans="1:5" s="5" customFormat="1">
      <c r="A72" s="255">
        <v>17</v>
      </c>
      <c r="B72" s="196" t="s">
        <v>331</v>
      </c>
      <c r="C72" s="255">
        <v>2018</v>
      </c>
      <c r="D72" s="387">
        <v>2850</v>
      </c>
      <c r="E72" s="76"/>
    </row>
    <row r="73" spans="1:5" s="5" customFormat="1">
      <c r="A73" s="255">
        <v>18</v>
      </c>
      <c r="B73" s="196" t="s">
        <v>332</v>
      </c>
      <c r="C73" s="255">
        <v>2018</v>
      </c>
      <c r="D73" s="387">
        <v>2850</v>
      </c>
      <c r="E73" s="76"/>
    </row>
    <row r="74" spans="1:5" s="189" customFormat="1">
      <c r="A74" s="255">
        <v>19</v>
      </c>
      <c r="B74" s="196" t="s">
        <v>348</v>
      </c>
      <c r="C74" s="255">
        <v>2019</v>
      </c>
      <c r="D74" s="387">
        <v>3182.15</v>
      </c>
      <c r="E74" s="193"/>
    </row>
    <row r="75" spans="1:5">
      <c r="A75" s="24"/>
      <c r="B75" s="24" t="s">
        <v>8</v>
      </c>
      <c r="C75" s="24"/>
      <c r="D75" s="23">
        <f>SUM(D56:D74)</f>
        <v>66247.150000000009</v>
      </c>
    </row>
    <row r="76" spans="1:5">
      <c r="A76" s="309" t="s">
        <v>490</v>
      </c>
      <c r="B76" s="306"/>
      <c r="C76" s="310"/>
      <c r="D76" s="39"/>
    </row>
    <row r="77" spans="1:5" s="5" customFormat="1">
      <c r="A77" s="191">
        <v>1</v>
      </c>
      <c r="B77" s="388" t="s">
        <v>144</v>
      </c>
      <c r="C77" s="191">
        <v>2015</v>
      </c>
      <c r="D77" s="387">
        <v>814</v>
      </c>
      <c r="E77" s="76"/>
    </row>
    <row r="78" spans="1:5" s="5" customFormat="1">
      <c r="A78" s="191">
        <v>2</v>
      </c>
      <c r="B78" s="388" t="s">
        <v>145</v>
      </c>
      <c r="C78" s="191">
        <v>2015</v>
      </c>
      <c r="D78" s="387">
        <v>2160</v>
      </c>
      <c r="E78" s="76"/>
    </row>
    <row r="79" spans="1:5" s="5" customFormat="1">
      <c r="A79" s="191">
        <v>3</v>
      </c>
      <c r="B79" s="388" t="s">
        <v>146</v>
      </c>
      <c r="C79" s="191">
        <v>2015</v>
      </c>
      <c r="D79" s="387">
        <v>3996</v>
      </c>
      <c r="E79" s="76"/>
    </row>
    <row r="80" spans="1:5" s="5" customFormat="1">
      <c r="A80" s="191">
        <v>4</v>
      </c>
      <c r="B80" s="388" t="s">
        <v>147</v>
      </c>
      <c r="C80" s="191">
        <v>2015</v>
      </c>
      <c r="D80" s="387">
        <v>4150</v>
      </c>
      <c r="E80" s="76"/>
    </row>
    <row r="81" spans="1:5" s="5" customFormat="1" ht="25.5">
      <c r="A81" s="191">
        <v>5</v>
      </c>
      <c r="B81" s="389" t="s">
        <v>168</v>
      </c>
      <c r="C81" s="255">
        <v>2016</v>
      </c>
      <c r="D81" s="387">
        <v>2662.93</v>
      </c>
      <c r="E81" s="76"/>
    </row>
    <row r="82" spans="1:5" s="5" customFormat="1">
      <c r="A82" s="191">
        <v>6</v>
      </c>
      <c r="B82" s="389" t="s">
        <v>169</v>
      </c>
      <c r="C82" s="255">
        <v>2016</v>
      </c>
      <c r="D82" s="387">
        <v>3314.85</v>
      </c>
      <c r="E82" s="76"/>
    </row>
    <row r="83" spans="1:5" s="5" customFormat="1">
      <c r="A83" s="191">
        <v>7</v>
      </c>
      <c r="B83" s="389" t="s">
        <v>169</v>
      </c>
      <c r="C83" s="255">
        <v>2016</v>
      </c>
      <c r="D83" s="387">
        <v>3296.4</v>
      </c>
      <c r="E83" s="76"/>
    </row>
    <row r="84" spans="1:5" s="5" customFormat="1">
      <c r="A84" s="191">
        <v>8</v>
      </c>
      <c r="B84" s="389" t="s">
        <v>170</v>
      </c>
      <c r="C84" s="255">
        <v>2016</v>
      </c>
      <c r="D84" s="387">
        <v>221.4</v>
      </c>
      <c r="E84" s="76"/>
    </row>
    <row r="85" spans="1:5" s="5" customFormat="1">
      <c r="A85" s="191">
        <v>9</v>
      </c>
      <c r="B85" s="389" t="s">
        <v>170</v>
      </c>
      <c r="C85" s="255">
        <v>2016</v>
      </c>
      <c r="D85" s="387">
        <v>221.4</v>
      </c>
      <c r="E85" s="76"/>
    </row>
    <row r="86" spans="1:5" s="5" customFormat="1">
      <c r="A86" s="191">
        <v>10</v>
      </c>
      <c r="B86" s="389" t="s">
        <v>171</v>
      </c>
      <c r="C86" s="255">
        <v>2016</v>
      </c>
      <c r="D86" s="387">
        <v>440.5</v>
      </c>
      <c r="E86" s="76"/>
    </row>
    <row r="87" spans="1:5" s="5" customFormat="1">
      <c r="A87" s="191">
        <v>11</v>
      </c>
      <c r="B87" s="389" t="s">
        <v>172</v>
      </c>
      <c r="C87" s="255">
        <v>2016</v>
      </c>
      <c r="D87" s="387">
        <v>2450.58</v>
      </c>
      <c r="E87" s="76"/>
    </row>
    <row r="88" spans="1:5" s="5" customFormat="1">
      <c r="A88" s="191">
        <v>12</v>
      </c>
      <c r="B88" s="389" t="s">
        <v>173</v>
      </c>
      <c r="C88" s="255">
        <v>2016</v>
      </c>
      <c r="D88" s="387">
        <v>470.36</v>
      </c>
      <c r="E88" s="76"/>
    </row>
    <row r="89" spans="1:5" s="5" customFormat="1">
      <c r="A89" s="191">
        <v>13</v>
      </c>
      <c r="B89" s="389" t="s">
        <v>174</v>
      </c>
      <c r="C89" s="255">
        <v>2016</v>
      </c>
      <c r="D89" s="387">
        <v>3014.38</v>
      </c>
      <c r="E89" s="76"/>
    </row>
    <row r="90" spans="1:5" s="5" customFormat="1">
      <c r="A90" s="191">
        <v>14</v>
      </c>
      <c r="B90" s="389" t="s">
        <v>175</v>
      </c>
      <c r="C90" s="255">
        <v>2016</v>
      </c>
      <c r="D90" s="387">
        <v>288.83</v>
      </c>
      <c r="E90" s="76"/>
    </row>
    <row r="91" spans="1:5" s="5" customFormat="1">
      <c r="A91" s="191">
        <v>15</v>
      </c>
      <c r="B91" s="389" t="s">
        <v>176</v>
      </c>
      <c r="C91" s="255">
        <v>2016</v>
      </c>
      <c r="D91" s="387">
        <v>587.24</v>
      </c>
      <c r="E91" s="76"/>
    </row>
    <row r="92" spans="1:5" s="5" customFormat="1" ht="25.5">
      <c r="A92" s="191">
        <v>16</v>
      </c>
      <c r="B92" s="389" t="s">
        <v>177</v>
      </c>
      <c r="C92" s="255">
        <v>2016</v>
      </c>
      <c r="D92" s="387">
        <v>92.1</v>
      </c>
      <c r="E92" s="76"/>
    </row>
    <row r="93" spans="1:5" s="5" customFormat="1">
      <c r="A93" s="191">
        <v>17</v>
      </c>
      <c r="B93" s="388" t="s">
        <v>290</v>
      </c>
      <c r="C93" s="191">
        <v>2017</v>
      </c>
      <c r="D93" s="365">
        <v>12990</v>
      </c>
      <c r="E93" s="76"/>
    </row>
    <row r="94" spans="1:5" s="5" customFormat="1">
      <c r="A94" s="191">
        <v>18</v>
      </c>
      <c r="B94" s="388" t="s">
        <v>306</v>
      </c>
      <c r="C94" s="191">
        <v>2018</v>
      </c>
      <c r="D94" s="365">
        <v>1940.45</v>
      </c>
      <c r="E94" s="76"/>
    </row>
    <row r="95" spans="1:5" s="5" customFormat="1">
      <c r="A95" s="191">
        <v>19</v>
      </c>
      <c r="B95" s="388" t="s">
        <v>306</v>
      </c>
      <c r="C95" s="191">
        <v>2018</v>
      </c>
      <c r="D95" s="365">
        <v>1940.45</v>
      </c>
      <c r="E95" s="76"/>
    </row>
    <row r="96" spans="1:5" s="5" customFormat="1">
      <c r="A96" s="191">
        <v>20</v>
      </c>
      <c r="B96" s="388" t="s">
        <v>306</v>
      </c>
      <c r="C96" s="191">
        <v>2018</v>
      </c>
      <c r="D96" s="365">
        <v>1940.45</v>
      </c>
      <c r="E96" s="76"/>
    </row>
    <row r="97" spans="1:5" s="5" customFormat="1">
      <c r="A97" s="191">
        <v>21</v>
      </c>
      <c r="B97" s="388" t="s">
        <v>307</v>
      </c>
      <c r="C97" s="191">
        <v>2018</v>
      </c>
      <c r="D97" s="365">
        <v>2543.16</v>
      </c>
      <c r="E97" s="76"/>
    </row>
    <row r="98" spans="1:5" s="5" customFormat="1">
      <c r="A98" s="191">
        <v>22</v>
      </c>
      <c r="B98" s="388" t="s">
        <v>308</v>
      </c>
      <c r="C98" s="191">
        <v>2018</v>
      </c>
      <c r="D98" s="365">
        <v>363.82</v>
      </c>
      <c r="E98" s="76"/>
    </row>
    <row r="99" spans="1:5" s="5" customFormat="1">
      <c r="A99" s="191">
        <v>23</v>
      </c>
      <c r="B99" s="388" t="s">
        <v>308</v>
      </c>
      <c r="C99" s="191">
        <v>2018</v>
      </c>
      <c r="D99" s="365">
        <v>363.82</v>
      </c>
      <c r="E99" s="76"/>
    </row>
    <row r="100" spans="1:5" s="5" customFormat="1">
      <c r="A100" s="191">
        <v>24</v>
      </c>
      <c r="B100" s="388" t="s">
        <v>308</v>
      </c>
      <c r="C100" s="191">
        <v>2018</v>
      </c>
      <c r="D100" s="365">
        <v>363.82</v>
      </c>
      <c r="E100" s="76"/>
    </row>
    <row r="101" spans="1:5" s="5" customFormat="1">
      <c r="A101" s="191">
        <v>25</v>
      </c>
      <c r="B101" s="388" t="s">
        <v>308</v>
      </c>
      <c r="C101" s="191">
        <v>2018</v>
      </c>
      <c r="D101" s="365">
        <v>363.82</v>
      </c>
      <c r="E101" s="76"/>
    </row>
    <row r="102" spans="1:5" s="5" customFormat="1">
      <c r="A102" s="191">
        <v>26</v>
      </c>
      <c r="B102" s="388" t="s">
        <v>309</v>
      </c>
      <c r="C102" s="191">
        <v>2018</v>
      </c>
      <c r="D102" s="365">
        <v>638.11</v>
      </c>
      <c r="E102" s="76"/>
    </row>
    <row r="103" spans="1:5" s="5" customFormat="1">
      <c r="A103" s="191">
        <v>27</v>
      </c>
      <c r="B103" s="388" t="s">
        <v>310</v>
      </c>
      <c r="C103" s="191">
        <v>2018</v>
      </c>
      <c r="D103" s="365">
        <v>258.12</v>
      </c>
      <c r="E103" s="76"/>
    </row>
    <row r="104" spans="1:5" s="5" customFormat="1">
      <c r="A104" s="191">
        <v>28</v>
      </c>
      <c r="B104" s="388" t="s">
        <v>311</v>
      </c>
      <c r="C104" s="191">
        <v>2018</v>
      </c>
      <c r="D104" s="365">
        <v>323.07</v>
      </c>
      <c r="E104" s="76"/>
    </row>
    <row r="105" spans="1:5" s="5" customFormat="1">
      <c r="A105" s="191">
        <v>29</v>
      </c>
      <c r="B105" s="388" t="s">
        <v>311</v>
      </c>
      <c r="C105" s="191">
        <v>2018</v>
      </c>
      <c r="D105" s="365">
        <v>323.07</v>
      </c>
      <c r="E105" s="76"/>
    </row>
    <row r="106" spans="1:5" s="5" customFormat="1">
      <c r="A106" s="191">
        <v>30</v>
      </c>
      <c r="B106" s="388" t="s">
        <v>311</v>
      </c>
      <c r="C106" s="191">
        <v>2018</v>
      </c>
      <c r="D106" s="365">
        <v>323.07</v>
      </c>
      <c r="E106" s="76"/>
    </row>
    <row r="107" spans="1:5" s="5" customFormat="1">
      <c r="A107" s="191">
        <v>31</v>
      </c>
      <c r="B107" s="388" t="s">
        <v>311</v>
      </c>
      <c r="C107" s="191">
        <v>2018</v>
      </c>
      <c r="D107" s="365">
        <v>323.07</v>
      </c>
      <c r="E107" s="76"/>
    </row>
    <row r="108" spans="1:5" s="5" customFormat="1">
      <c r="A108" s="191">
        <v>32</v>
      </c>
      <c r="B108" s="388" t="s">
        <v>311</v>
      </c>
      <c r="C108" s="191">
        <v>2018</v>
      </c>
      <c r="D108" s="365">
        <v>323.08</v>
      </c>
      <c r="E108" s="76"/>
    </row>
    <row r="109" spans="1:5" s="5" customFormat="1">
      <c r="A109" s="191">
        <v>33</v>
      </c>
      <c r="B109" s="388" t="s">
        <v>312</v>
      </c>
      <c r="C109" s="191">
        <v>2018</v>
      </c>
      <c r="D109" s="365">
        <v>276.48</v>
      </c>
      <c r="E109" s="76"/>
    </row>
    <row r="110" spans="1:5" s="5" customFormat="1">
      <c r="A110" s="191">
        <v>34</v>
      </c>
      <c r="B110" s="388" t="s">
        <v>313</v>
      </c>
      <c r="C110" s="191">
        <v>2018</v>
      </c>
      <c r="D110" s="365">
        <v>267</v>
      </c>
      <c r="E110" s="76"/>
    </row>
    <row r="111" spans="1:5" s="5" customFormat="1">
      <c r="A111" s="191">
        <v>35</v>
      </c>
      <c r="B111" s="388" t="s">
        <v>314</v>
      </c>
      <c r="C111" s="191">
        <v>2018</v>
      </c>
      <c r="D111" s="365">
        <v>350</v>
      </c>
      <c r="E111" s="76"/>
    </row>
    <row r="112" spans="1:5">
      <c r="A112" s="24"/>
      <c r="B112" s="24" t="s">
        <v>8</v>
      </c>
      <c r="C112" s="24"/>
      <c r="D112" s="23">
        <f>SUM(D77:D111)</f>
        <v>54395.83</v>
      </c>
    </row>
    <row r="113" spans="1:5">
      <c r="A113" s="187" t="s">
        <v>491</v>
      </c>
      <c r="B113" s="74"/>
      <c r="C113" s="12"/>
      <c r="D113" s="73"/>
    </row>
    <row r="114" spans="1:5">
      <c r="A114" s="72">
        <v>1</v>
      </c>
      <c r="B114" s="181" t="s">
        <v>31</v>
      </c>
      <c r="C114" s="72"/>
      <c r="D114" s="390"/>
    </row>
    <row r="115" spans="1:5">
      <c r="A115" s="188"/>
      <c r="B115" s="188" t="s">
        <v>8</v>
      </c>
      <c r="C115" s="188"/>
      <c r="D115" s="23">
        <f>SUM(D114)</f>
        <v>0</v>
      </c>
    </row>
    <row r="116" spans="1:5">
      <c r="A116" s="309" t="s">
        <v>492</v>
      </c>
      <c r="B116" s="306"/>
      <c r="C116" s="310"/>
      <c r="D116" s="39"/>
    </row>
    <row r="117" spans="1:5" s="199" customFormat="1">
      <c r="A117" s="391">
        <v>1</v>
      </c>
      <c r="B117" s="208" t="s">
        <v>364</v>
      </c>
      <c r="C117" s="391">
        <v>2018</v>
      </c>
      <c r="D117" s="205">
        <v>800</v>
      </c>
      <c r="E117" s="200"/>
    </row>
    <row r="118" spans="1:5">
      <c r="A118" s="24"/>
      <c r="B118" s="24" t="s">
        <v>8</v>
      </c>
      <c r="C118" s="24"/>
      <c r="D118" s="23">
        <f>SUM(D117:D117)</f>
        <v>800</v>
      </c>
    </row>
    <row r="119" spans="1:5">
      <c r="A119" s="79" t="s">
        <v>493</v>
      </c>
      <c r="B119" s="74"/>
      <c r="C119" s="12"/>
      <c r="D119" s="73"/>
    </row>
    <row r="120" spans="1:5" s="5" customFormat="1">
      <c r="A120" s="72">
        <v>1</v>
      </c>
      <c r="B120" s="181" t="s">
        <v>22</v>
      </c>
      <c r="C120" s="72"/>
      <c r="D120" s="182">
        <v>1936.62</v>
      </c>
      <c r="E120" s="76"/>
    </row>
    <row r="121" spans="1:5" s="5" customFormat="1">
      <c r="A121" s="185">
        <v>2</v>
      </c>
      <c r="B121" s="184" t="s">
        <v>25</v>
      </c>
      <c r="C121" s="185"/>
      <c r="D121" s="186">
        <v>400.98</v>
      </c>
      <c r="E121" s="76"/>
    </row>
    <row r="122" spans="1:5" s="5" customFormat="1">
      <c r="A122" s="185">
        <v>3</v>
      </c>
      <c r="B122" s="184" t="s">
        <v>22</v>
      </c>
      <c r="C122" s="185"/>
      <c r="D122" s="186">
        <v>2278.0500000000002</v>
      </c>
      <c r="E122" s="76"/>
    </row>
    <row r="123" spans="1:5">
      <c r="A123" s="80"/>
      <c r="B123" s="80" t="s">
        <v>8</v>
      </c>
      <c r="C123" s="80"/>
      <c r="D123" s="23">
        <f>SUM(D120:D122)</f>
        <v>4615.6499999999996</v>
      </c>
    </row>
    <row r="124" spans="1:5">
      <c r="A124" s="15"/>
      <c r="B124" s="16"/>
      <c r="C124" s="12"/>
      <c r="D124" s="27"/>
    </row>
    <row r="125" spans="1:5">
      <c r="A125" s="15"/>
      <c r="B125" s="16"/>
      <c r="C125" s="12"/>
      <c r="D125" s="27" t="s">
        <v>17</v>
      </c>
    </row>
    <row r="126" spans="1:5">
      <c r="A126" s="15"/>
      <c r="B126" s="16"/>
      <c r="C126" s="12"/>
      <c r="D126" s="27"/>
    </row>
    <row r="127" spans="1:5">
      <c r="A127" s="20" t="s">
        <v>5</v>
      </c>
      <c r="B127" s="22" t="s">
        <v>3</v>
      </c>
      <c r="C127" s="20" t="s">
        <v>4</v>
      </c>
      <c r="D127" s="25" t="s">
        <v>2</v>
      </c>
    </row>
    <row r="128" spans="1:5">
      <c r="A128" s="314" t="s">
        <v>82</v>
      </c>
      <c r="B128" s="314"/>
      <c r="C128" s="314"/>
      <c r="D128" s="314"/>
    </row>
    <row r="129" spans="1:4" s="239" customFormat="1">
      <c r="A129" s="240">
        <v>1</v>
      </c>
      <c r="B129" s="241" t="s">
        <v>137</v>
      </c>
      <c r="C129" s="240">
        <v>2015</v>
      </c>
      <c r="D129" s="242">
        <v>1549</v>
      </c>
    </row>
    <row r="130" spans="1:4" s="239" customFormat="1">
      <c r="A130" s="249">
        <f>A129+1</f>
        <v>2</v>
      </c>
      <c r="B130" s="250" t="s">
        <v>414</v>
      </c>
      <c r="C130" s="249">
        <v>2019</v>
      </c>
      <c r="D130" s="251">
        <v>1960.5</v>
      </c>
    </row>
    <row r="131" spans="1:4" s="239" customFormat="1">
      <c r="A131" s="249">
        <f>A130+1</f>
        <v>3</v>
      </c>
      <c r="B131" s="250" t="s">
        <v>414</v>
      </c>
      <c r="C131" s="249">
        <v>2019</v>
      </c>
      <c r="D131" s="251">
        <v>1960.49</v>
      </c>
    </row>
    <row r="132" spans="1:4">
      <c r="A132" s="315" t="s">
        <v>8</v>
      </c>
      <c r="B132" s="315"/>
      <c r="C132" s="315"/>
      <c r="D132" s="23">
        <f>SUM(D129:D131)</f>
        <v>5469.99</v>
      </c>
    </row>
    <row r="133" spans="1:4">
      <c r="A133" s="317" t="s">
        <v>29</v>
      </c>
      <c r="B133" s="317"/>
      <c r="C133" s="317"/>
      <c r="D133" s="317"/>
    </row>
    <row r="134" spans="1:4" s="76" customFormat="1">
      <c r="A134" s="191">
        <v>1</v>
      </c>
      <c r="B134" s="218" t="s">
        <v>167</v>
      </c>
      <c r="C134" s="255">
        <v>2016</v>
      </c>
      <c r="D134" s="275">
        <v>2300</v>
      </c>
    </row>
    <row r="135" spans="1:4" s="198" customFormat="1">
      <c r="A135" s="191">
        <v>2</v>
      </c>
      <c r="B135" s="214" t="s">
        <v>363</v>
      </c>
      <c r="C135" s="255">
        <v>2019</v>
      </c>
      <c r="D135" s="274">
        <v>1375</v>
      </c>
    </row>
    <row r="136" spans="1:4" s="198" customFormat="1">
      <c r="A136" s="191">
        <v>3</v>
      </c>
      <c r="B136" s="214" t="s">
        <v>363</v>
      </c>
      <c r="C136" s="255">
        <v>2019</v>
      </c>
      <c r="D136" s="274">
        <v>1375</v>
      </c>
    </row>
    <row r="137" spans="1:4" s="198" customFormat="1">
      <c r="A137" s="191">
        <v>4</v>
      </c>
      <c r="B137" s="214" t="s">
        <v>363</v>
      </c>
      <c r="C137" s="255">
        <v>2019</v>
      </c>
      <c r="D137" s="274">
        <v>1375</v>
      </c>
    </row>
    <row r="138" spans="1:4" s="198" customFormat="1">
      <c r="A138" s="191">
        <v>5</v>
      </c>
      <c r="B138" s="214" t="s">
        <v>363</v>
      </c>
      <c r="C138" s="255">
        <v>2019</v>
      </c>
      <c r="D138" s="274">
        <v>1375.02</v>
      </c>
    </row>
    <row r="139" spans="1:4" s="213" customFormat="1">
      <c r="A139" s="191">
        <v>6</v>
      </c>
      <c r="B139" s="218" t="s">
        <v>421</v>
      </c>
      <c r="C139" s="255">
        <v>2021</v>
      </c>
      <c r="D139" s="273">
        <v>3393.39</v>
      </c>
    </row>
    <row r="140" spans="1:4">
      <c r="A140" s="315" t="s">
        <v>8</v>
      </c>
      <c r="B140" s="315"/>
      <c r="C140" s="315"/>
      <c r="D140" s="23">
        <f>SUM(D134:D139)</f>
        <v>11193.41</v>
      </c>
    </row>
    <row r="141" spans="1:4" ht="12.75" customHeight="1">
      <c r="A141" s="316" t="s">
        <v>32</v>
      </c>
      <c r="B141" s="316"/>
      <c r="C141" s="316"/>
      <c r="D141" s="316"/>
    </row>
    <row r="142" spans="1:4">
      <c r="A142" s="191">
        <v>1</v>
      </c>
      <c r="B142" s="214" t="s">
        <v>31</v>
      </c>
      <c r="C142" s="191"/>
      <c r="D142" s="40"/>
    </row>
    <row r="143" spans="1:4">
      <c r="A143" s="288" t="s">
        <v>8</v>
      </c>
      <c r="B143" s="288"/>
      <c r="C143" s="288"/>
      <c r="D143" s="18">
        <f>SUM(D142)</f>
        <v>0</v>
      </c>
    </row>
    <row r="144" spans="1:4">
      <c r="A144" s="305" t="s">
        <v>37</v>
      </c>
      <c r="B144" s="306"/>
      <c r="C144" s="310"/>
      <c r="D144" s="39"/>
    </row>
    <row r="145" spans="1:24" s="212" customFormat="1">
      <c r="A145" s="191">
        <v>1</v>
      </c>
      <c r="B145" s="258" t="s">
        <v>422</v>
      </c>
      <c r="C145" s="259">
        <v>2021</v>
      </c>
      <c r="D145" s="262">
        <v>5000</v>
      </c>
    </row>
    <row r="146" spans="1:24" s="212" customFormat="1">
      <c r="A146" s="255">
        <v>2</v>
      </c>
      <c r="B146" s="260" t="s">
        <v>423</v>
      </c>
      <c r="C146" s="261">
        <v>2021</v>
      </c>
      <c r="D146" s="263">
        <v>5180</v>
      </c>
    </row>
    <row r="147" spans="1:24" s="212" customFormat="1">
      <c r="A147" s="255">
        <v>3</v>
      </c>
      <c r="B147" s="260" t="s">
        <v>424</v>
      </c>
      <c r="C147" s="261">
        <v>2021</v>
      </c>
      <c r="D147" s="263">
        <v>2500</v>
      </c>
    </row>
    <row r="148" spans="1:24" ht="12.75" customHeight="1">
      <c r="A148" s="24"/>
      <c r="B148" s="24" t="s">
        <v>8</v>
      </c>
      <c r="C148" s="24"/>
      <c r="D148" s="23">
        <f>SUM(D145:D147)</f>
        <v>12680</v>
      </c>
    </row>
    <row r="149" spans="1:24">
      <c r="A149" s="305" t="s">
        <v>43</v>
      </c>
      <c r="B149" s="306"/>
      <c r="C149" s="307"/>
      <c r="D149" s="26"/>
    </row>
    <row r="150" spans="1:24" s="212" customFormat="1">
      <c r="A150" s="256">
        <v>1</v>
      </c>
      <c r="B150" s="218" t="s">
        <v>372</v>
      </c>
      <c r="C150" s="392">
        <v>2019</v>
      </c>
      <c r="D150" s="275">
        <v>1668</v>
      </c>
      <c r="E150" s="393"/>
    </row>
    <row r="151" spans="1:24" s="212" customFormat="1">
      <c r="A151" s="256">
        <v>2</v>
      </c>
      <c r="B151" s="218" t="s">
        <v>372</v>
      </c>
      <c r="C151" s="392">
        <v>2019</v>
      </c>
      <c r="D151" s="275">
        <v>1668</v>
      </c>
      <c r="E151" s="393"/>
    </row>
    <row r="152" spans="1:24" s="212" customFormat="1">
      <c r="A152" s="256">
        <v>3</v>
      </c>
      <c r="B152" s="218" t="s">
        <v>372</v>
      </c>
      <c r="C152" s="392">
        <v>2019</v>
      </c>
      <c r="D152" s="275">
        <v>1668</v>
      </c>
      <c r="E152" s="393"/>
    </row>
    <row r="153" spans="1:24" s="212" customFormat="1">
      <c r="A153" s="256">
        <v>4</v>
      </c>
      <c r="B153" s="218" t="s">
        <v>372</v>
      </c>
      <c r="C153" s="392">
        <v>2019</v>
      </c>
      <c r="D153" s="275">
        <v>1668</v>
      </c>
      <c r="E153" s="393"/>
    </row>
    <row r="154" spans="1:24" s="234" customFormat="1">
      <c r="A154" s="256">
        <v>5</v>
      </c>
      <c r="B154" s="226" t="s">
        <v>410</v>
      </c>
      <c r="C154" s="382">
        <v>2020</v>
      </c>
      <c r="D154" s="404">
        <v>11200</v>
      </c>
      <c r="E154" s="394" t="s">
        <v>389</v>
      </c>
      <c r="X154" s="234" t="s">
        <v>411</v>
      </c>
    </row>
    <row r="155" spans="1:24" s="234" customFormat="1">
      <c r="A155" s="256">
        <v>6</v>
      </c>
      <c r="B155" s="272" t="s">
        <v>429</v>
      </c>
      <c r="C155" s="383">
        <v>2020</v>
      </c>
      <c r="D155" s="405">
        <v>13999.91</v>
      </c>
      <c r="E155" s="395" t="s">
        <v>389</v>
      </c>
    </row>
    <row r="156" spans="1:24">
      <c r="A156" s="24"/>
      <c r="B156" s="24" t="s">
        <v>8</v>
      </c>
      <c r="C156" s="24"/>
      <c r="D156" s="23">
        <f>SUM(D150:D155)</f>
        <v>31871.91</v>
      </c>
    </row>
    <row r="157" spans="1:24">
      <c r="A157" s="305" t="s">
        <v>48</v>
      </c>
      <c r="B157" s="308"/>
      <c r="C157" s="307"/>
      <c r="D157" s="26"/>
    </row>
    <row r="158" spans="1:24" s="5" customFormat="1">
      <c r="A158" s="72">
        <v>1</v>
      </c>
      <c r="B158" s="181" t="s">
        <v>369</v>
      </c>
      <c r="C158" s="72">
        <v>2018</v>
      </c>
      <c r="D158" s="182">
        <v>2849</v>
      </c>
      <c r="E158" s="76"/>
    </row>
    <row r="159" spans="1:24">
      <c r="A159" s="188"/>
      <c r="B159" s="188" t="s">
        <v>8</v>
      </c>
      <c r="C159" s="188"/>
      <c r="D159" s="23">
        <f>SUM(D158:D158)</f>
        <v>2849</v>
      </c>
    </row>
    <row r="160" spans="1:24" ht="12.75" customHeight="1">
      <c r="A160" s="311" t="s">
        <v>280</v>
      </c>
      <c r="B160" s="312"/>
      <c r="C160" s="312"/>
      <c r="D160" s="313"/>
    </row>
    <row r="161" spans="1:5" s="194" customFormat="1" ht="12.75" customHeight="1">
      <c r="A161" s="255">
        <v>1</v>
      </c>
      <c r="B161" s="183" t="s">
        <v>151</v>
      </c>
      <c r="C161" s="255">
        <v>2015</v>
      </c>
      <c r="D161" s="387">
        <v>2999.9</v>
      </c>
      <c r="E161" s="396"/>
    </row>
    <row r="162" spans="1:5" s="194" customFormat="1" ht="12.75" customHeight="1">
      <c r="A162" s="255">
        <v>2</v>
      </c>
      <c r="B162" s="183" t="s">
        <v>151</v>
      </c>
      <c r="C162" s="255">
        <v>2015</v>
      </c>
      <c r="D162" s="387">
        <v>2909.9</v>
      </c>
      <c r="E162" s="396"/>
    </row>
    <row r="163" spans="1:5" s="194" customFormat="1" ht="12.75" customHeight="1">
      <c r="A163" s="255">
        <v>3</v>
      </c>
      <c r="B163" s="183" t="s">
        <v>152</v>
      </c>
      <c r="C163" s="255">
        <v>2015</v>
      </c>
      <c r="D163" s="387">
        <v>2780</v>
      </c>
      <c r="E163" s="396"/>
    </row>
    <row r="164" spans="1:5" s="194" customFormat="1" ht="12.75" customHeight="1">
      <c r="A164" s="255">
        <v>4</v>
      </c>
      <c r="B164" s="183" t="s">
        <v>153</v>
      </c>
      <c r="C164" s="255">
        <v>2015</v>
      </c>
      <c r="D164" s="387">
        <v>1648.9</v>
      </c>
      <c r="E164" s="396"/>
    </row>
    <row r="165" spans="1:5" s="194" customFormat="1" ht="12.75" customHeight="1">
      <c r="A165" s="255">
        <v>5</v>
      </c>
      <c r="B165" s="183" t="s">
        <v>285</v>
      </c>
      <c r="C165" s="255">
        <v>2015</v>
      </c>
      <c r="D165" s="387">
        <v>2449.77</v>
      </c>
      <c r="E165" s="396"/>
    </row>
    <row r="166" spans="1:5" s="194" customFormat="1" ht="12.75" customHeight="1">
      <c r="A166" s="255">
        <v>6</v>
      </c>
      <c r="B166" s="183" t="s">
        <v>162</v>
      </c>
      <c r="C166" s="255">
        <v>2016</v>
      </c>
      <c r="D166" s="387">
        <v>1732.37</v>
      </c>
      <c r="E166" s="396"/>
    </row>
    <row r="167" spans="1:5" s="194" customFormat="1" ht="12.75" customHeight="1">
      <c r="A167" s="255">
        <v>7</v>
      </c>
      <c r="B167" s="183" t="s">
        <v>162</v>
      </c>
      <c r="C167" s="255">
        <v>2016</v>
      </c>
      <c r="D167" s="387">
        <v>1732.37</v>
      </c>
      <c r="E167" s="396"/>
    </row>
    <row r="168" spans="1:5" s="194" customFormat="1" ht="12.75" customHeight="1">
      <c r="A168" s="255">
        <v>8</v>
      </c>
      <c r="B168" s="183" t="s">
        <v>163</v>
      </c>
      <c r="C168" s="255">
        <v>2016</v>
      </c>
      <c r="D168" s="387">
        <v>2931.51</v>
      </c>
      <c r="E168" s="396"/>
    </row>
    <row r="169" spans="1:5" s="194" customFormat="1" ht="12.75" customHeight="1">
      <c r="A169" s="255">
        <v>9</v>
      </c>
      <c r="B169" s="183" t="s">
        <v>349</v>
      </c>
      <c r="C169" s="255">
        <v>2016</v>
      </c>
      <c r="D169" s="387">
        <v>2253</v>
      </c>
      <c r="E169" s="396"/>
    </row>
    <row r="170" spans="1:5" s="194" customFormat="1" ht="12.75" customHeight="1">
      <c r="A170" s="255">
        <v>10</v>
      </c>
      <c r="B170" s="183" t="s">
        <v>349</v>
      </c>
      <c r="C170" s="255">
        <v>2016</v>
      </c>
      <c r="D170" s="387">
        <v>2253</v>
      </c>
      <c r="E170" s="396"/>
    </row>
    <row r="171" spans="1:5" s="194" customFormat="1" ht="12.75" customHeight="1">
      <c r="A171" s="255">
        <v>11</v>
      </c>
      <c r="B171" s="183" t="s">
        <v>164</v>
      </c>
      <c r="C171" s="255">
        <v>2016</v>
      </c>
      <c r="D171" s="387">
        <v>2168.9899999999998</v>
      </c>
      <c r="E171" s="396"/>
    </row>
    <row r="172" spans="1:5" s="194" customFormat="1" ht="12.75" customHeight="1">
      <c r="A172" s="255">
        <v>12</v>
      </c>
      <c r="B172" s="183" t="s">
        <v>288</v>
      </c>
      <c r="C172" s="255">
        <v>2017</v>
      </c>
      <c r="D172" s="387">
        <v>2191.1999999999998</v>
      </c>
      <c r="E172" s="396"/>
    </row>
    <row r="173" spans="1:5" s="194" customFormat="1" ht="12.75" customHeight="1">
      <c r="A173" s="255">
        <v>13</v>
      </c>
      <c r="B173" s="183" t="s">
        <v>350</v>
      </c>
      <c r="C173" s="255">
        <v>2017</v>
      </c>
      <c r="D173" s="387">
        <v>2678.41</v>
      </c>
      <c r="E173" s="396"/>
    </row>
    <row r="174" spans="1:5" s="194" customFormat="1" ht="12.75" customHeight="1">
      <c r="A174" s="255">
        <v>14</v>
      </c>
      <c r="B174" s="183" t="s">
        <v>289</v>
      </c>
      <c r="C174" s="255">
        <v>2017</v>
      </c>
      <c r="D174" s="387">
        <v>2759</v>
      </c>
      <c r="E174" s="396"/>
    </row>
    <row r="175" spans="1:5" s="194" customFormat="1" ht="12.75" customHeight="1">
      <c r="A175" s="255">
        <v>15</v>
      </c>
      <c r="B175" s="183" t="s">
        <v>287</v>
      </c>
      <c r="C175" s="255">
        <v>2017</v>
      </c>
      <c r="D175" s="387">
        <v>9792.31</v>
      </c>
      <c r="E175" s="396"/>
    </row>
    <row r="176" spans="1:5" s="194" customFormat="1" ht="12.75" customHeight="1">
      <c r="A176" s="255">
        <v>16</v>
      </c>
      <c r="B176" s="183" t="s">
        <v>351</v>
      </c>
      <c r="C176" s="255">
        <v>2017</v>
      </c>
      <c r="D176" s="387">
        <v>1689</v>
      </c>
      <c r="E176" s="396"/>
    </row>
    <row r="177" spans="1:5" s="194" customFormat="1" ht="12.75" customHeight="1">
      <c r="A177" s="255">
        <v>17</v>
      </c>
      <c r="B177" s="183" t="s">
        <v>333</v>
      </c>
      <c r="C177" s="255">
        <v>2018</v>
      </c>
      <c r="D177" s="387">
        <v>1895</v>
      </c>
      <c r="E177" s="396"/>
    </row>
    <row r="178" spans="1:5" s="194" customFormat="1" ht="12.75" customHeight="1">
      <c r="A178" s="255">
        <v>18</v>
      </c>
      <c r="B178" s="183" t="s">
        <v>334</v>
      </c>
      <c r="C178" s="255">
        <v>2018</v>
      </c>
      <c r="D178" s="387">
        <v>2100</v>
      </c>
      <c r="E178" s="396"/>
    </row>
    <row r="179" spans="1:5" s="194" customFormat="1" ht="12.75" customHeight="1">
      <c r="A179" s="255">
        <v>19</v>
      </c>
      <c r="B179" s="183" t="s">
        <v>335</v>
      </c>
      <c r="C179" s="255">
        <v>2018</v>
      </c>
      <c r="D179" s="387">
        <v>2100</v>
      </c>
      <c r="E179" s="396"/>
    </row>
    <row r="180" spans="1:5" s="194" customFormat="1" ht="12.75" customHeight="1">
      <c r="A180" s="255">
        <v>20</v>
      </c>
      <c r="B180" s="183" t="s">
        <v>336</v>
      </c>
      <c r="C180" s="255">
        <v>2018</v>
      </c>
      <c r="D180" s="387">
        <v>3750</v>
      </c>
      <c r="E180" s="396"/>
    </row>
    <row r="181" spans="1:5" s="194" customFormat="1" ht="12.75" customHeight="1">
      <c r="A181" s="255">
        <v>21</v>
      </c>
      <c r="B181" s="183" t="s">
        <v>337</v>
      </c>
      <c r="C181" s="255">
        <v>2018</v>
      </c>
      <c r="D181" s="387">
        <v>3750</v>
      </c>
      <c r="E181" s="396"/>
    </row>
    <row r="182" spans="1:5" s="194" customFormat="1" ht="12.75" customHeight="1">
      <c r="A182" s="255">
        <v>22</v>
      </c>
      <c r="B182" s="183" t="s">
        <v>352</v>
      </c>
      <c r="C182" s="255">
        <v>2019</v>
      </c>
      <c r="D182" s="387">
        <v>1737.65</v>
      </c>
      <c r="E182" s="396"/>
    </row>
    <row r="183" spans="1:5" s="194" customFormat="1" ht="12.75" customHeight="1">
      <c r="A183" s="255">
        <v>23</v>
      </c>
      <c r="B183" s="183" t="s">
        <v>352</v>
      </c>
      <c r="C183" s="255">
        <v>2019</v>
      </c>
      <c r="D183" s="387">
        <v>1737.65</v>
      </c>
      <c r="E183" s="396"/>
    </row>
    <row r="184" spans="1:5" s="194" customFormat="1" ht="12.75" customHeight="1">
      <c r="A184" s="255">
        <v>24</v>
      </c>
      <c r="B184" s="183" t="s">
        <v>353</v>
      </c>
      <c r="C184" s="255">
        <v>2019</v>
      </c>
      <c r="D184" s="387">
        <v>3000</v>
      </c>
      <c r="E184" s="396"/>
    </row>
    <row r="185" spans="1:5" s="194" customFormat="1" ht="12.75" customHeight="1">
      <c r="A185" s="255">
        <v>25</v>
      </c>
      <c r="B185" s="183" t="s">
        <v>354</v>
      </c>
      <c r="C185" s="255">
        <v>2019</v>
      </c>
      <c r="D185" s="387">
        <v>2169.62</v>
      </c>
      <c r="E185" s="396"/>
    </row>
    <row r="186" spans="1:5" s="194" customFormat="1" ht="12.75" customHeight="1">
      <c r="A186" s="255">
        <v>26</v>
      </c>
      <c r="B186" s="183" t="s">
        <v>354</v>
      </c>
      <c r="C186" s="255">
        <v>2019</v>
      </c>
      <c r="D186" s="387">
        <v>2169.62</v>
      </c>
      <c r="E186" s="396"/>
    </row>
    <row r="187" spans="1:5" s="194" customFormat="1" ht="12.75" customHeight="1">
      <c r="A187" s="255">
        <v>27</v>
      </c>
      <c r="B187" s="183" t="s">
        <v>354</v>
      </c>
      <c r="C187" s="255">
        <v>2019</v>
      </c>
      <c r="D187" s="387">
        <v>2169.62</v>
      </c>
      <c r="E187" s="396"/>
    </row>
    <row r="188" spans="1:5" s="194" customFormat="1" ht="12.75" customHeight="1">
      <c r="A188" s="255">
        <v>28</v>
      </c>
      <c r="B188" s="183" t="s">
        <v>355</v>
      </c>
      <c r="C188" s="255">
        <v>2019</v>
      </c>
      <c r="D188" s="387">
        <v>2191.1999999999998</v>
      </c>
      <c r="E188" s="396"/>
    </row>
    <row r="189" spans="1:5" s="194" customFormat="1" ht="12.75" customHeight="1">
      <c r="A189" s="255">
        <v>29</v>
      </c>
      <c r="B189" s="398" t="s">
        <v>419</v>
      </c>
      <c r="C189" s="397">
        <v>2020</v>
      </c>
      <c r="D189" s="406">
        <v>4038.26</v>
      </c>
      <c r="E189" s="396"/>
    </row>
    <row r="190" spans="1:5" s="194" customFormat="1" ht="12.75" customHeight="1">
      <c r="A190" s="255">
        <v>30</v>
      </c>
      <c r="B190" s="398" t="s">
        <v>419</v>
      </c>
      <c r="C190" s="397">
        <v>2020</v>
      </c>
      <c r="D190" s="406">
        <v>4038.27</v>
      </c>
      <c r="E190" s="396"/>
    </row>
    <row r="191" spans="1:5" s="194" customFormat="1" ht="12.75" customHeight="1">
      <c r="A191" s="255">
        <v>31</v>
      </c>
      <c r="B191" s="398" t="s">
        <v>127</v>
      </c>
      <c r="C191" s="397">
        <v>2020</v>
      </c>
      <c r="D191" s="406">
        <v>3149.95</v>
      </c>
      <c r="E191" s="396"/>
    </row>
    <row r="192" spans="1:5" s="194" customFormat="1" ht="12.75" customHeight="1">
      <c r="A192" s="255">
        <v>32</v>
      </c>
      <c r="B192" s="398" t="s">
        <v>127</v>
      </c>
      <c r="C192" s="397">
        <v>2020</v>
      </c>
      <c r="D192" s="406">
        <v>3149.95</v>
      </c>
      <c r="E192" s="396"/>
    </row>
    <row r="193" spans="1:24" s="194" customFormat="1" ht="12.75" customHeight="1">
      <c r="A193" s="255">
        <v>33</v>
      </c>
      <c r="B193" s="398" t="s">
        <v>127</v>
      </c>
      <c r="C193" s="397">
        <v>2020</v>
      </c>
      <c r="D193" s="406">
        <v>3149.93</v>
      </c>
      <c r="E193" s="396"/>
    </row>
    <row r="194" spans="1:24" s="234" customFormat="1">
      <c r="A194" s="255">
        <v>34</v>
      </c>
      <c r="B194" s="226" t="s">
        <v>412</v>
      </c>
      <c r="C194" s="252">
        <v>2020</v>
      </c>
      <c r="D194" s="407">
        <v>48800</v>
      </c>
      <c r="E194" s="394" t="s">
        <v>420</v>
      </c>
      <c r="X194" s="234" t="s">
        <v>413</v>
      </c>
    </row>
    <row r="195" spans="1:24" s="234" customFormat="1">
      <c r="A195" s="255">
        <v>35</v>
      </c>
      <c r="B195" s="272" t="s">
        <v>429</v>
      </c>
      <c r="C195" s="265">
        <v>2020</v>
      </c>
      <c r="D195" s="405">
        <v>58800</v>
      </c>
      <c r="E195" s="394" t="s">
        <v>420</v>
      </c>
    </row>
    <row r="196" spans="1:24" s="234" customFormat="1">
      <c r="A196" s="255">
        <v>36</v>
      </c>
      <c r="B196" s="272" t="s">
        <v>430</v>
      </c>
      <c r="C196" s="265">
        <v>2021</v>
      </c>
      <c r="D196" s="271">
        <v>7400</v>
      </c>
      <c r="E196" s="394"/>
    </row>
    <row r="197" spans="1:24">
      <c r="A197" s="24"/>
      <c r="B197" s="24" t="s">
        <v>8</v>
      </c>
      <c r="C197" s="24"/>
      <c r="D197" s="23">
        <f>SUM(D161:D196)</f>
        <v>206266.34999999998</v>
      </c>
    </row>
    <row r="198" spans="1:24">
      <c r="A198" s="309" t="s">
        <v>490</v>
      </c>
      <c r="B198" s="306"/>
      <c r="C198" s="310"/>
      <c r="D198" s="39"/>
    </row>
    <row r="199" spans="1:24" s="5" customFormat="1">
      <c r="A199" s="279">
        <v>1</v>
      </c>
      <c r="B199" s="266" t="s">
        <v>431</v>
      </c>
      <c r="C199" s="279">
        <v>2019</v>
      </c>
      <c r="D199" s="267">
        <v>2408.6</v>
      </c>
      <c r="E199" s="76"/>
    </row>
    <row r="200" spans="1:24" s="212" customFormat="1">
      <c r="A200" s="279">
        <v>2</v>
      </c>
      <c r="B200" s="266" t="s">
        <v>432</v>
      </c>
      <c r="C200" s="279">
        <v>2019</v>
      </c>
      <c r="D200" s="267">
        <v>2014.6</v>
      </c>
      <c r="E200" s="213"/>
    </row>
    <row r="201" spans="1:24" s="212" customFormat="1">
      <c r="A201" s="279">
        <v>3</v>
      </c>
      <c r="B201" s="266" t="s">
        <v>433</v>
      </c>
      <c r="C201" s="279">
        <v>2019</v>
      </c>
      <c r="D201" s="267">
        <v>359.64</v>
      </c>
      <c r="E201" s="213"/>
    </row>
    <row r="202" spans="1:24" s="212" customFormat="1">
      <c r="A202" s="279">
        <v>4</v>
      </c>
      <c r="B202" s="266" t="s">
        <v>434</v>
      </c>
      <c r="C202" s="279">
        <v>2019</v>
      </c>
      <c r="D202" s="267">
        <v>405.5</v>
      </c>
      <c r="E202" s="213"/>
    </row>
    <row r="203" spans="1:24" s="212" customFormat="1">
      <c r="A203" s="279">
        <v>5</v>
      </c>
      <c r="B203" s="266" t="s">
        <v>434</v>
      </c>
      <c r="C203" s="279">
        <v>2019</v>
      </c>
      <c r="D203" s="267">
        <v>405.5</v>
      </c>
      <c r="E203" s="213"/>
    </row>
    <row r="204" spans="1:24" s="212" customFormat="1">
      <c r="A204" s="279">
        <v>6</v>
      </c>
      <c r="B204" s="266" t="s">
        <v>435</v>
      </c>
      <c r="C204" s="279">
        <v>2021</v>
      </c>
      <c r="D204" s="267">
        <v>455.97</v>
      </c>
      <c r="E204" s="213"/>
    </row>
    <row r="205" spans="1:24" s="212" customFormat="1">
      <c r="A205" s="279">
        <v>7</v>
      </c>
      <c r="B205" s="266" t="s">
        <v>436</v>
      </c>
      <c r="C205" s="279">
        <v>2021</v>
      </c>
      <c r="D205" s="267">
        <v>2133.75</v>
      </c>
      <c r="E205" s="213"/>
    </row>
    <row r="206" spans="1:24" s="212" customFormat="1">
      <c r="A206" s="279">
        <v>8</v>
      </c>
      <c r="B206" s="266" t="s">
        <v>437</v>
      </c>
      <c r="C206" s="279">
        <v>2021</v>
      </c>
      <c r="D206" s="267">
        <v>204.61</v>
      </c>
      <c r="E206" s="213"/>
    </row>
    <row r="207" spans="1:24" s="212" customFormat="1">
      <c r="A207" s="279">
        <v>9</v>
      </c>
      <c r="B207" s="266" t="s">
        <v>438</v>
      </c>
      <c r="C207" s="279">
        <v>2021</v>
      </c>
      <c r="D207" s="267">
        <v>1830</v>
      </c>
      <c r="E207" s="213"/>
    </row>
    <row r="208" spans="1:24" s="212" customFormat="1">
      <c r="A208" s="279">
        <v>10</v>
      </c>
      <c r="B208" s="266" t="s">
        <v>439</v>
      </c>
      <c r="C208" s="279">
        <v>2021</v>
      </c>
      <c r="D208" s="267">
        <v>5211.76</v>
      </c>
      <c r="E208" s="213"/>
    </row>
    <row r="209" spans="1:5" s="212" customFormat="1">
      <c r="A209" s="279">
        <v>11</v>
      </c>
      <c r="B209" s="266" t="s">
        <v>440</v>
      </c>
      <c r="C209" s="279">
        <v>2021</v>
      </c>
      <c r="D209" s="267">
        <v>1120.0899999999999</v>
      </c>
      <c r="E209" s="213"/>
    </row>
    <row r="210" spans="1:5" s="212" customFormat="1">
      <c r="A210" s="279">
        <v>12</v>
      </c>
      <c r="B210" s="266" t="s">
        <v>441</v>
      </c>
      <c r="C210" s="279">
        <v>2021</v>
      </c>
      <c r="D210" s="267">
        <v>3249.03</v>
      </c>
      <c r="E210" s="213"/>
    </row>
    <row r="211" spans="1:5" s="212" customFormat="1">
      <c r="A211" s="279">
        <v>13</v>
      </c>
      <c r="B211" s="266" t="s">
        <v>442</v>
      </c>
      <c r="C211" s="279">
        <v>2021</v>
      </c>
      <c r="D211" s="267">
        <v>372.52</v>
      </c>
      <c r="E211" s="213"/>
    </row>
    <row r="212" spans="1:5" s="212" customFormat="1">
      <c r="A212" s="279">
        <v>14</v>
      </c>
      <c r="B212" s="266" t="s">
        <v>443</v>
      </c>
      <c r="C212" s="279">
        <v>2021</v>
      </c>
      <c r="D212" s="267">
        <v>355.52</v>
      </c>
      <c r="E212" s="213"/>
    </row>
    <row r="213" spans="1:5">
      <c r="A213" s="77"/>
      <c r="B213" s="77" t="s">
        <v>8</v>
      </c>
      <c r="C213" s="77"/>
      <c r="D213" s="23">
        <f>SUM(D199:D212)</f>
        <v>20527.09</v>
      </c>
    </row>
    <row r="214" spans="1:5">
      <c r="A214" s="187" t="s">
        <v>491</v>
      </c>
      <c r="B214" s="74"/>
      <c r="C214" s="12"/>
      <c r="D214" s="73"/>
    </row>
    <row r="215" spans="1:5" s="5" customFormat="1">
      <c r="A215" s="180">
        <v>1</v>
      </c>
      <c r="B215" s="270" t="s">
        <v>425</v>
      </c>
      <c r="C215" s="269">
        <v>2020</v>
      </c>
      <c r="D215" s="268">
        <v>3453.53</v>
      </c>
      <c r="E215" s="76"/>
    </row>
    <row r="216" spans="1:5">
      <c r="A216" s="188"/>
      <c r="B216" s="188" t="s">
        <v>8</v>
      </c>
      <c r="C216" s="188"/>
      <c r="D216" s="23">
        <f>SUM(D215)</f>
        <v>3453.53</v>
      </c>
    </row>
    <row r="217" spans="1:5">
      <c r="A217" s="309" t="s">
        <v>492</v>
      </c>
      <c r="B217" s="306"/>
      <c r="C217" s="310"/>
      <c r="D217" s="39"/>
    </row>
    <row r="218" spans="1:5" s="203" customFormat="1">
      <c r="A218" s="391">
        <v>1</v>
      </c>
      <c r="B218" s="399" t="s">
        <v>365</v>
      </c>
      <c r="C218" s="391">
        <v>2018</v>
      </c>
      <c r="D218" s="205">
        <v>2149</v>
      </c>
      <c r="E218" s="204"/>
    </row>
    <row r="219" spans="1:5" s="203" customFormat="1">
      <c r="A219" s="391">
        <v>2</v>
      </c>
      <c r="B219" s="399" t="s">
        <v>366</v>
      </c>
      <c r="C219" s="391">
        <v>2019</v>
      </c>
      <c r="D219" s="205">
        <v>2120</v>
      </c>
      <c r="E219" s="204"/>
    </row>
    <row r="220" spans="1:5" s="203" customFormat="1">
      <c r="A220" s="391">
        <v>3</v>
      </c>
      <c r="B220" s="399" t="s">
        <v>367</v>
      </c>
      <c r="C220" s="391">
        <v>2019</v>
      </c>
      <c r="D220" s="205">
        <v>2750</v>
      </c>
      <c r="E220" s="204"/>
    </row>
    <row r="221" spans="1:5" ht="15">
      <c r="A221" s="24"/>
      <c r="B221" s="24" t="s">
        <v>8</v>
      </c>
      <c r="C221" s="24"/>
      <c r="D221" s="23">
        <f>SUM(D218:D220)</f>
        <v>7019</v>
      </c>
      <c r="E221" s="46"/>
    </row>
    <row r="222" spans="1:5">
      <c r="A222" s="79" t="s">
        <v>493</v>
      </c>
      <c r="B222" s="74"/>
      <c r="C222" s="12"/>
      <c r="D222" s="73"/>
    </row>
    <row r="223" spans="1:5" s="5" customFormat="1" ht="15" customHeight="1">
      <c r="A223" s="72">
        <v>1</v>
      </c>
      <c r="B223" s="181" t="s">
        <v>143</v>
      </c>
      <c r="C223" s="72"/>
      <c r="D223" s="182">
        <v>5420</v>
      </c>
      <c r="E223" s="76"/>
    </row>
    <row r="224" spans="1:5" ht="15.75" customHeight="1">
      <c r="A224" s="80"/>
      <c r="B224" s="80" t="s">
        <v>8</v>
      </c>
      <c r="C224" s="80"/>
      <c r="D224" s="23">
        <f>SUM(D223)</f>
        <v>5420</v>
      </c>
    </row>
    <row r="225" spans="1:5" ht="15.75" customHeight="1">
      <c r="A225" s="3"/>
      <c r="D225" s="10"/>
    </row>
    <row r="232" spans="1:5" ht="15">
      <c r="E232" s="46"/>
    </row>
  </sheetData>
  <mergeCells count="24">
    <mergeCell ref="A144:C144"/>
    <mergeCell ref="A43:C43"/>
    <mergeCell ref="A76:C76"/>
    <mergeCell ref="A45:C45"/>
    <mergeCell ref="A141:D141"/>
    <mergeCell ref="A143:C143"/>
    <mergeCell ref="A133:D133"/>
    <mergeCell ref="A140:C140"/>
    <mergeCell ref="A48:C48"/>
    <mergeCell ref="A52:C52"/>
    <mergeCell ref="A128:D128"/>
    <mergeCell ref="A132:C132"/>
    <mergeCell ref="A116:C116"/>
    <mergeCell ref="A55:D55"/>
    <mergeCell ref="A5:D5"/>
    <mergeCell ref="A24:C24"/>
    <mergeCell ref="A26:D26"/>
    <mergeCell ref="A41:D41"/>
    <mergeCell ref="A39:C39"/>
    <mergeCell ref="A149:C149"/>
    <mergeCell ref="A217:C217"/>
    <mergeCell ref="A198:C198"/>
    <mergeCell ref="A160:D160"/>
    <mergeCell ref="A157:C157"/>
  </mergeCells>
  <phoneticPr fontId="0" type="noConversion"/>
  <printOptions horizontalCentered="1"/>
  <pageMargins left="0.94488188976377963" right="0.19685039370078741" top="0.39370078740157483" bottom="0.19685039370078741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3"/>
  <sheetViews>
    <sheetView topLeftCell="A10" zoomScaleNormal="100" workbookViewId="0">
      <selection activeCell="U11" sqref="U11"/>
    </sheetView>
  </sheetViews>
  <sheetFormatPr defaultRowHeight="12.75"/>
  <cols>
    <col min="1" max="1" width="4.5703125" style="109" customWidth="1"/>
    <col min="2" max="2" width="14.7109375" style="109" customWidth="1"/>
    <col min="3" max="3" width="12.42578125" style="111" customWidth="1"/>
    <col min="4" max="4" width="24.42578125" style="109" customWidth="1"/>
    <col min="5" max="5" width="11.42578125" style="109" customWidth="1"/>
    <col min="6" max="6" width="17.42578125" style="117" customWidth="1"/>
    <col min="7" max="7" width="12" style="117" customWidth="1"/>
    <col min="8" max="8" width="12" style="109" customWidth="1"/>
    <col min="9" max="9" width="12.42578125" style="117" customWidth="1"/>
    <col min="10" max="10" width="10" style="117" customWidth="1"/>
    <col min="11" max="11" width="16" style="118" customWidth="1"/>
    <col min="12" max="12" width="11.5703125" style="109" customWidth="1"/>
    <col min="13" max="14" width="11.7109375" style="109" customWidth="1"/>
    <col min="15" max="15" width="12.140625" style="109" customWidth="1"/>
    <col min="16" max="16384" width="9.140625" style="109"/>
  </cols>
  <sheetData>
    <row r="1" spans="1:15" s="90" customFormat="1" ht="14.25">
      <c r="A1" s="89"/>
      <c r="C1" s="91"/>
      <c r="F1" s="92"/>
      <c r="G1" s="92"/>
      <c r="I1" s="92"/>
      <c r="J1" s="92"/>
      <c r="K1" s="93"/>
      <c r="O1" s="94" t="s">
        <v>341</v>
      </c>
    </row>
    <row r="2" spans="1:15" s="90" customFormat="1">
      <c r="A2" s="89"/>
      <c r="C2" s="91"/>
      <c r="F2" s="92"/>
      <c r="G2" s="92"/>
      <c r="I2" s="92"/>
      <c r="J2" s="92"/>
      <c r="K2" s="93"/>
    </row>
    <row r="3" spans="1:15" s="90" customFormat="1" ht="15.75">
      <c r="A3" s="320" t="s">
        <v>188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</row>
    <row r="4" spans="1:15" s="90" customFormat="1" ht="12.75" customHeight="1">
      <c r="A4" s="319" t="s">
        <v>6</v>
      </c>
      <c r="B4" s="319" t="s">
        <v>189</v>
      </c>
      <c r="C4" s="319" t="s">
        <v>190</v>
      </c>
      <c r="D4" s="319" t="s">
        <v>191</v>
      </c>
      <c r="E4" s="321" t="s">
        <v>192</v>
      </c>
      <c r="F4" s="319" t="s">
        <v>193</v>
      </c>
      <c r="G4" s="319" t="s">
        <v>194</v>
      </c>
      <c r="H4" s="319" t="s">
        <v>195</v>
      </c>
      <c r="I4" s="319" t="s">
        <v>196</v>
      </c>
      <c r="J4" s="319" t="s">
        <v>197</v>
      </c>
      <c r="K4" s="322" t="s">
        <v>198</v>
      </c>
      <c r="L4" s="319" t="s">
        <v>199</v>
      </c>
      <c r="M4" s="319"/>
      <c r="N4" s="319" t="s">
        <v>200</v>
      </c>
      <c r="O4" s="319"/>
    </row>
    <row r="5" spans="1:15" s="90" customFormat="1" ht="20.25" customHeight="1">
      <c r="A5" s="319"/>
      <c r="B5" s="319"/>
      <c r="C5" s="319"/>
      <c r="D5" s="319"/>
      <c r="E5" s="321"/>
      <c r="F5" s="319"/>
      <c r="G5" s="319"/>
      <c r="H5" s="319"/>
      <c r="I5" s="319"/>
      <c r="J5" s="319"/>
      <c r="K5" s="322"/>
      <c r="L5" s="319"/>
      <c r="M5" s="319"/>
      <c r="N5" s="319"/>
      <c r="O5" s="319"/>
    </row>
    <row r="6" spans="1:15" s="90" customFormat="1" ht="13.5" customHeight="1">
      <c r="A6" s="319"/>
      <c r="B6" s="319"/>
      <c r="C6" s="319"/>
      <c r="D6" s="319"/>
      <c r="E6" s="321"/>
      <c r="F6" s="319"/>
      <c r="G6" s="319"/>
      <c r="H6" s="319"/>
      <c r="I6" s="319"/>
      <c r="J6" s="319"/>
      <c r="K6" s="322"/>
      <c r="L6" s="95" t="s">
        <v>201</v>
      </c>
      <c r="M6" s="95" t="s">
        <v>202</v>
      </c>
      <c r="N6" s="95" t="s">
        <v>201</v>
      </c>
      <c r="O6" s="95" t="s">
        <v>202</v>
      </c>
    </row>
    <row r="7" spans="1:15" s="90" customFormat="1" ht="12.75" customHeight="1">
      <c r="A7" s="318" t="s">
        <v>82</v>
      </c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</row>
    <row r="8" spans="1:15" s="97" customFormat="1" ht="38.25">
      <c r="A8" s="129">
        <v>1</v>
      </c>
      <c r="B8" s="129" t="s">
        <v>203</v>
      </c>
      <c r="C8" s="129" t="s">
        <v>204</v>
      </c>
      <c r="D8" s="129" t="s">
        <v>205</v>
      </c>
      <c r="E8" s="129" t="s">
        <v>206</v>
      </c>
      <c r="F8" s="129" t="s">
        <v>207</v>
      </c>
      <c r="G8" s="129">
        <v>4098</v>
      </c>
      <c r="H8" s="323">
        <v>29187</v>
      </c>
      <c r="I8" s="129" t="s">
        <v>208</v>
      </c>
      <c r="J8" s="129">
        <v>1979</v>
      </c>
      <c r="K8" s="324">
        <v>20900</v>
      </c>
      <c r="L8" s="280" t="s">
        <v>452</v>
      </c>
      <c r="M8" s="280" t="s">
        <v>453</v>
      </c>
      <c r="N8" s="281" t="s">
        <v>454</v>
      </c>
      <c r="O8" s="280" t="s">
        <v>455</v>
      </c>
    </row>
    <row r="9" spans="1:15" s="97" customFormat="1" ht="38.25">
      <c r="A9" s="129">
        <v>2</v>
      </c>
      <c r="B9" s="136" t="s">
        <v>209</v>
      </c>
      <c r="C9" s="136">
        <v>266</v>
      </c>
      <c r="D9" s="136">
        <v>7319645</v>
      </c>
      <c r="E9" s="136" t="s">
        <v>210</v>
      </c>
      <c r="F9" s="136" t="s">
        <v>211</v>
      </c>
      <c r="G9" s="136">
        <v>6842</v>
      </c>
      <c r="H9" s="325">
        <v>32119</v>
      </c>
      <c r="I9" s="136" t="s">
        <v>212</v>
      </c>
      <c r="J9" s="136">
        <v>1987</v>
      </c>
      <c r="K9" s="326">
        <v>25000</v>
      </c>
      <c r="L9" s="280" t="s">
        <v>452</v>
      </c>
      <c r="M9" s="280" t="s">
        <v>453</v>
      </c>
      <c r="N9" s="282" t="s">
        <v>456</v>
      </c>
      <c r="O9" s="283" t="s">
        <v>457</v>
      </c>
    </row>
    <row r="10" spans="1:15" s="97" customFormat="1" ht="38.25">
      <c r="A10" s="129">
        <v>3</v>
      </c>
      <c r="B10" s="136" t="s">
        <v>213</v>
      </c>
      <c r="C10" s="136" t="s">
        <v>214</v>
      </c>
      <c r="D10" s="136">
        <v>20162</v>
      </c>
      <c r="E10" s="136" t="s">
        <v>215</v>
      </c>
      <c r="F10" s="136" t="s">
        <v>207</v>
      </c>
      <c r="G10" s="136">
        <v>11100</v>
      </c>
      <c r="H10" s="325">
        <v>33095</v>
      </c>
      <c r="I10" s="136">
        <v>4</v>
      </c>
      <c r="J10" s="136">
        <v>1990</v>
      </c>
      <c r="K10" s="326">
        <v>6200</v>
      </c>
      <c r="L10" s="280" t="s">
        <v>452</v>
      </c>
      <c r="M10" s="280" t="s">
        <v>453</v>
      </c>
      <c r="N10" s="281" t="s">
        <v>454</v>
      </c>
      <c r="O10" s="280" t="s">
        <v>455</v>
      </c>
    </row>
    <row r="11" spans="1:15" s="97" customFormat="1" ht="45" customHeight="1">
      <c r="A11" s="129">
        <v>4</v>
      </c>
      <c r="B11" s="136" t="s">
        <v>216</v>
      </c>
      <c r="C11" s="136" t="s">
        <v>217</v>
      </c>
      <c r="D11" s="136" t="s">
        <v>218</v>
      </c>
      <c r="E11" s="136" t="s">
        <v>219</v>
      </c>
      <c r="F11" s="136" t="s">
        <v>207</v>
      </c>
      <c r="G11" s="136">
        <v>2417</v>
      </c>
      <c r="H11" s="325">
        <v>36767</v>
      </c>
      <c r="I11" s="136" t="s">
        <v>220</v>
      </c>
      <c r="J11" s="136">
        <v>1999</v>
      </c>
      <c r="K11" s="327">
        <v>8200</v>
      </c>
      <c r="L11" s="283" t="s">
        <v>458</v>
      </c>
      <c r="M11" s="283" t="s">
        <v>459</v>
      </c>
      <c r="N11" s="281" t="s">
        <v>454</v>
      </c>
      <c r="O11" s="280" t="s">
        <v>455</v>
      </c>
    </row>
    <row r="12" spans="1:15" s="101" customFormat="1" ht="38.25">
      <c r="A12" s="129">
        <v>5</v>
      </c>
      <c r="B12" s="191" t="s">
        <v>226</v>
      </c>
      <c r="C12" s="191" t="s">
        <v>227</v>
      </c>
      <c r="D12" s="191" t="s">
        <v>228</v>
      </c>
      <c r="E12" s="191" t="s">
        <v>229</v>
      </c>
      <c r="F12" s="191" t="s">
        <v>230</v>
      </c>
      <c r="G12" s="191">
        <v>6871</v>
      </c>
      <c r="H12" s="98" t="s">
        <v>231</v>
      </c>
      <c r="I12" s="99">
        <v>6</v>
      </c>
      <c r="J12" s="191">
        <v>2010</v>
      </c>
      <c r="K12" s="100">
        <v>240000</v>
      </c>
      <c r="L12" s="280" t="s">
        <v>460</v>
      </c>
      <c r="M12" s="280" t="s">
        <v>461</v>
      </c>
      <c r="N12" s="280" t="s">
        <v>460</v>
      </c>
      <c r="O12" s="280" t="s">
        <v>461</v>
      </c>
    </row>
    <row r="13" spans="1:15" s="97" customFormat="1" ht="38.25">
      <c r="A13" s="129">
        <v>6</v>
      </c>
      <c r="B13" s="191" t="s">
        <v>232</v>
      </c>
      <c r="C13" s="191" t="s">
        <v>233</v>
      </c>
      <c r="D13" s="191" t="s">
        <v>234</v>
      </c>
      <c r="E13" s="191" t="s">
        <v>235</v>
      </c>
      <c r="F13" s="191" t="s">
        <v>236</v>
      </c>
      <c r="G13" s="191">
        <v>1598</v>
      </c>
      <c r="H13" s="98" t="s">
        <v>237</v>
      </c>
      <c r="I13" s="99">
        <v>5</v>
      </c>
      <c r="J13" s="191">
        <v>2010</v>
      </c>
      <c r="K13" s="100">
        <v>16800</v>
      </c>
      <c r="L13" s="280" t="s">
        <v>462</v>
      </c>
      <c r="M13" s="280" t="s">
        <v>463</v>
      </c>
      <c r="N13" s="280" t="s">
        <v>462</v>
      </c>
      <c r="O13" s="280" t="s">
        <v>463</v>
      </c>
    </row>
    <row r="14" spans="1:15" s="102" customFormat="1" ht="38.25">
      <c r="A14" s="129">
        <v>7</v>
      </c>
      <c r="B14" s="103" t="s">
        <v>221</v>
      </c>
      <c r="C14" s="103" t="s">
        <v>239</v>
      </c>
      <c r="D14" s="103" t="s">
        <v>240</v>
      </c>
      <c r="E14" s="103" t="s">
        <v>241</v>
      </c>
      <c r="F14" s="103" t="s">
        <v>236</v>
      </c>
      <c r="G14" s="103">
        <v>1595</v>
      </c>
      <c r="H14" s="104" t="s">
        <v>242</v>
      </c>
      <c r="I14" s="103">
        <v>5</v>
      </c>
      <c r="J14" s="103">
        <v>2006</v>
      </c>
      <c r="K14" s="105">
        <v>8600</v>
      </c>
      <c r="L14" s="284" t="s">
        <v>464</v>
      </c>
      <c r="M14" s="284" t="s">
        <v>465</v>
      </c>
      <c r="N14" s="284" t="s">
        <v>466</v>
      </c>
      <c r="O14" s="284" t="s">
        <v>467</v>
      </c>
    </row>
    <row r="15" spans="1:15" s="102" customFormat="1" ht="38.25">
      <c r="A15" s="129">
        <v>8</v>
      </c>
      <c r="B15" s="78" t="s">
        <v>243</v>
      </c>
      <c r="C15" s="78" t="s">
        <v>244</v>
      </c>
      <c r="D15" s="78" t="s">
        <v>245</v>
      </c>
      <c r="E15" s="78" t="s">
        <v>246</v>
      </c>
      <c r="F15" s="78" t="s">
        <v>247</v>
      </c>
      <c r="G15" s="78"/>
      <c r="H15" s="107">
        <v>37557</v>
      </c>
      <c r="I15" s="78">
        <v>300</v>
      </c>
      <c r="J15" s="78">
        <v>2002</v>
      </c>
      <c r="K15" s="108"/>
      <c r="L15" s="284" t="s">
        <v>468</v>
      </c>
      <c r="M15" s="284" t="s">
        <v>469</v>
      </c>
      <c r="N15" s="284"/>
      <c r="O15" s="284"/>
    </row>
    <row r="16" spans="1:15">
      <c r="A16" s="318" t="s">
        <v>257</v>
      </c>
      <c r="B16" s="318"/>
      <c r="C16" s="318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</row>
    <row r="17" spans="1:15" s="328" customFormat="1" ht="38.25">
      <c r="A17" s="191">
        <v>9</v>
      </c>
      <c r="B17" s="191" t="s">
        <v>258</v>
      </c>
      <c r="C17" s="191" t="s">
        <v>259</v>
      </c>
      <c r="D17" s="110" t="s">
        <v>260</v>
      </c>
      <c r="E17" s="191" t="s">
        <v>261</v>
      </c>
      <c r="F17" s="191" t="s">
        <v>262</v>
      </c>
      <c r="G17" s="191"/>
      <c r="H17" s="191" t="s">
        <v>263</v>
      </c>
      <c r="I17" s="191">
        <v>570</v>
      </c>
      <c r="J17" s="191">
        <v>2015</v>
      </c>
      <c r="K17" s="100"/>
      <c r="L17" s="280" t="s">
        <v>470</v>
      </c>
      <c r="M17" s="280" t="s">
        <v>471</v>
      </c>
      <c r="N17" s="96"/>
      <c r="O17" s="96"/>
    </row>
    <row r="18" spans="1:15">
      <c r="A18" s="318" t="s">
        <v>299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</row>
    <row r="19" spans="1:15" s="329" customFormat="1" ht="38.25">
      <c r="A19" s="129">
        <v>10</v>
      </c>
      <c r="B19" s="103" t="s">
        <v>300</v>
      </c>
      <c r="C19" s="103" t="s">
        <v>301</v>
      </c>
      <c r="D19" s="103" t="s">
        <v>302</v>
      </c>
      <c r="E19" s="103" t="s">
        <v>303</v>
      </c>
      <c r="F19" s="103" t="s">
        <v>230</v>
      </c>
      <c r="G19" s="103">
        <v>6871</v>
      </c>
      <c r="H19" s="104" t="s">
        <v>304</v>
      </c>
      <c r="I19" s="103">
        <v>6</v>
      </c>
      <c r="J19" s="103">
        <v>2018</v>
      </c>
      <c r="K19" s="105">
        <v>660000</v>
      </c>
      <c r="L19" s="280" t="s">
        <v>472</v>
      </c>
      <c r="M19" s="280" t="s">
        <v>338</v>
      </c>
      <c r="N19" s="280" t="s">
        <v>472</v>
      </c>
      <c r="O19" s="280" t="s">
        <v>473</v>
      </c>
    </row>
    <row r="20" spans="1:15">
      <c r="A20" s="318" t="s">
        <v>142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</row>
    <row r="21" spans="1:15" s="329" customFormat="1" ht="38.25">
      <c r="A21" s="129">
        <v>11</v>
      </c>
      <c r="B21" s="103" t="s">
        <v>264</v>
      </c>
      <c r="C21" s="103">
        <v>1722</v>
      </c>
      <c r="D21" s="103" t="s">
        <v>265</v>
      </c>
      <c r="E21" s="103" t="s">
        <v>266</v>
      </c>
      <c r="F21" s="103" t="s">
        <v>267</v>
      </c>
      <c r="G21" s="103">
        <v>11309</v>
      </c>
      <c r="H21" s="104" t="s">
        <v>268</v>
      </c>
      <c r="I21" s="103">
        <v>2</v>
      </c>
      <c r="J21" s="103">
        <v>1992</v>
      </c>
      <c r="K21" s="105"/>
      <c r="L21" s="280" t="s">
        <v>452</v>
      </c>
      <c r="M21" s="280" t="s">
        <v>453</v>
      </c>
      <c r="N21" s="106"/>
      <c r="O21" s="106"/>
    </row>
    <row r="22" spans="1:15" s="329" customFormat="1" ht="38.25">
      <c r="A22" s="129">
        <v>12</v>
      </c>
      <c r="B22" s="113" t="s">
        <v>264</v>
      </c>
      <c r="C22" s="113">
        <v>1824</v>
      </c>
      <c r="D22" s="113" t="s">
        <v>269</v>
      </c>
      <c r="E22" s="113" t="s">
        <v>270</v>
      </c>
      <c r="F22" s="113" t="s">
        <v>271</v>
      </c>
      <c r="G22" s="113">
        <v>9572</v>
      </c>
      <c r="H22" s="114" t="s">
        <v>272</v>
      </c>
      <c r="I22" s="113" t="s">
        <v>273</v>
      </c>
      <c r="J22" s="113">
        <v>1990</v>
      </c>
      <c r="K22" s="115"/>
      <c r="L22" s="116" t="s">
        <v>483</v>
      </c>
      <c r="M22" s="116" t="s">
        <v>484</v>
      </c>
      <c r="N22" s="116"/>
      <c r="O22" s="116"/>
    </row>
    <row r="23" spans="1:15" s="329" customFormat="1" ht="42" customHeight="1">
      <c r="A23" s="129">
        <v>13</v>
      </c>
      <c r="B23" s="78" t="s">
        <v>291</v>
      </c>
      <c r="C23" s="78" t="s">
        <v>292</v>
      </c>
      <c r="D23" s="330"/>
      <c r="E23" s="78"/>
      <c r="F23" s="78" t="s">
        <v>293</v>
      </c>
      <c r="G23" s="103"/>
      <c r="H23" s="104"/>
      <c r="I23" s="103"/>
      <c r="J23" s="103"/>
      <c r="K23" s="105"/>
      <c r="L23" s="284" t="s">
        <v>468</v>
      </c>
      <c r="M23" s="284" t="s">
        <v>469</v>
      </c>
      <c r="N23" s="106"/>
      <c r="O23" s="106"/>
    </row>
    <row r="24" spans="1:15" s="329" customFormat="1" ht="38.25">
      <c r="A24" s="129">
        <v>14</v>
      </c>
      <c r="B24" s="103" t="s">
        <v>274</v>
      </c>
      <c r="C24" s="103" t="s">
        <v>275</v>
      </c>
      <c r="D24" s="103" t="s">
        <v>276</v>
      </c>
      <c r="E24" s="103" t="s">
        <v>277</v>
      </c>
      <c r="F24" s="103" t="s">
        <v>256</v>
      </c>
      <c r="G24" s="103">
        <v>1870</v>
      </c>
      <c r="H24" s="104" t="s">
        <v>278</v>
      </c>
      <c r="I24" s="103">
        <v>6</v>
      </c>
      <c r="J24" s="103">
        <v>2003</v>
      </c>
      <c r="K24" s="105"/>
      <c r="L24" s="96" t="s">
        <v>485</v>
      </c>
      <c r="M24" s="96" t="s">
        <v>486</v>
      </c>
      <c r="N24" s="106"/>
      <c r="O24" s="106"/>
    </row>
    <row r="25" spans="1:15" s="328" customFormat="1" ht="38.25">
      <c r="A25" s="129">
        <v>15</v>
      </c>
      <c r="B25" s="72" t="s">
        <v>226</v>
      </c>
      <c r="C25" s="331">
        <v>18192</v>
      </c>
      <c r="D25" s="192" t="s">
        <v>254</v>
      </c>
      <c r="E25" s="72" t="s">
        <v>255</v>
      </c>
      <c r="F25" s="72" t="s">
        <v>256</v>
      </c>
      <c r="G25" s="72">
        <v>6871</v>
      </c>
      <c r="H25" s="332"/>
      <c r="I25" s="333">
        <v>4</v>
      </c>
      <c r="J25" s="72">
        <v>1991</v>
      </c>
      <c r="K25" s="334">
        <v>21000</v>
      </c>
      <c r="L25" s="112" t="s">
        <v>487</v>
      </c>
      <c r="M25" s="112" t="s">
        <v>488</v>
      </c>
      <c r="N25" s="112" t="s">
        <v>487</v>
      </c>
      <c r="O25" s="112" t="s">
        <v>488</v>
      </c>
    </row>
    <row r="26" spans="1:15" s="328" customFormat="1" ht="38.25">
      <c r="A26" s="129">
        <v>16</v>
      </c>
      <c r="B26" s="191" t="s">
        <v>203</v>
      </c>
      <c r="C26" s="191" t="s">
        <v>248</v>
      </c>
      <c r="D26" s="110" t="s">
        <v>249</v>
      </c>
      <c r="E26" s="191" t="s">
        <v>250</v>
      </c>
      <c r="F26" s="191" t="s">
        <v>251</v>
      </c>
      <c r="G26" s="191">
        <v>4680</v>
      </c>
      <c r="H26" s="191" t="s">
        <v>252</v>
      </c>
      <c r="I26" s="191" t="s">
        <v>253</v>
      </c>
      <c r="J26" s="191">
        <v>1978</v>
      </c>
      <c r="K26" s="100"/>
      <c r="L26" s="280" t="s">
        <v>452</v>
      </c>
      <c r="M26" s="280" t="s">
        <v>453</v>
      </c>
      <c r="N26" s="96"/>
      <c r="O26" s="96"/>
    </row>
    <row r="27" spans="1:15" s="90" customFormat="1" ht="12.75" customHeight="1">
      <c r="A27" s="318" t="s">
        <v>342</v>
      </c>
      <c r="B27" s="318"/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</row>
    <row r="28" spans="1:15" s="336" customFormat="1" ht="48.75" customHeight="1">
      <c r="A28" s="129">
        <v>17</v>
      </c>
      <c r="B28" s="129" t="s">
        <v>343</v>
      </c>
      <c r="C28" s="129" t="s">
        <v>344</v>
      </c>
      <c r="D28" s="129" t="s">
        <v>346</v>
      </c>
      <c r="E28" s="129" t="s">
        <v>345</v>
      </c>
      <c r="F28" s="129" t="s">
        <v>262</v>
      </c>
      <c r="G28" s="129"/>
      <c r="H28" s="335">
        <v>43846</v>
      </c>
      <c r="I28" s="129">
        <v>425</v>
      </c>
      <c r="J28" s="129">
        <v>2019</v>
      </c>
      <c r="K28" s="324">
        <v>4000</v>
      </c>
      <c r="L28" s="285" t="s">
        <v>481</v>
      </c>
      <c r="M28" s="285" t="s">
        <v>482</v>
      </c>
      <c r="N28" s="285" t="s">
        <v>481</v>
      </c>
      <c r="O28" s="285" t="s">
        <v>482</v>
      </c>
    </row>
    <row r="29" spans="1:15" s="336" customFormat="1" ht="38.25">
      <c r="A29" s="129">
        <v>18</v>
      </c>
      <c r="B29" s="201" t="s">
        <v>221</v>
      </c>
      <c r="C29" s="201" t="s">
        <v>222</v>
      </c>
      <c r="D29" s="201" t="s">
        <v>223</v>
      </c>
      <c r="E29" s="201" t="s">
        <v>224</v>
      </c>
      <c r="F29" s="201" t="s">
        <v>225</v>
      </c>
      <c r="G29" s="201">
        <v>1896</v>
      </c>
      <c r="H29" s="337">
        <v>39687</v>
      </c>
      <c r="I29" s="338">
        <v>9</v>
      </c>
      <c r="J29" s="201">
        <v>2008</v>
      </c>
      <c r="K29" s="339">
        <v>20000</v>
      </c>
      <c r="L29" s="286" t="s">
        <v>474</v>
      </c>
      <c r="M29" s="286" t="s">
        <v>475</v>
      </c>
      <c r="N29" s="286" t="s">
        <v>478</v>
      </c>
      <c r="O29" s="286" t="s">
        <v>479</v>
      </c>
    </row>
    <row r="30" spans="1:15" s="328" customFormat="1" ht="38.25">
      <c r="A30" s="129">
        <v>19</v>
      </c>
      <c r="B30" s="348" t="s">
        <v>384</v>
      </c>
      <c r="C30" s="341" t="s">
        <v>385</v>
      </c>
      <c r="D30" s="340" t="s">
        <v>386</v>
      </c>
      <c r="E30" s="343" t="s">
        <v>387</v>
      </c>
      <c r="F30" s="344" t="s">
        <v>388</v>
      </c>
      <c r="G30" s="345">
        <v>1318</v>
      </c>
      <c r="H30" s="346">
        <v>43868</v>
      </c>
      <c r="I30" s="342">
        <v>1</v>
      </c>
      <c r="J30" s="342">
        <v>2019</v>
      </c>
      <c r="K30" s="347">
        <v>52200</v>
      </c>
      <c r="L30" s="287" t="s">
        <v>476</v>
      </c>
      <c r="M30" s="287" t="s">
        <v>477</v>
      </c>
      <c r="N30" s="287" t="s">
        <v>476</v>
      </c>
      <c r="O30" s="287" t="s">
        <v>477</v>
      </c>
    </row>
    <row r="31" spans="1:15" s="90" customFormat="1" ht="12.75" customHeight="1">
      <c r="A31" s="318" t="s">
        <v>451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</row>
    <row r="32" spans="1:15" s="354" customFormat="1" ht="46.5" customHeight="1">
      <c r="A32" s="349">
        <v>20</v>
      </c>
      <c r="B32" s="350" t="s">
        <v>415</v>
      </c>
      <c r="C32" s="351" t="s">
        <v>416</v>
      </c>
      <c r="D32" s="350" t="s">
        <v>417</v>
      </c>
      <c r="E32" s="350" t="s">
        <v>418</v>
      </c>
      <c r="F32" s="349" t="s">
        <v>238</v>
      </c>
      <c r="G32" s="349">
        <v>1.9970000000000001</v>
      </c>
      <c r="H32" s="352">
        <v>44246</v>
      </c>
      <c r="I32" s="349">
        <v>9</v>
      </c>
      <c r="J32" s="349">
        <v>2020</v>
      </c>
      <c r="K32" s="353">
        <v>115700</v>
      </c>
      <c r="L32" s="355" t="s">
        <v>478</v>
      </c>
      <c r="M32" s="355" t="s">
        <v>480</v>
      </c>
      <c r="N32" s="355" t="s">
        <v>478</v>
      </c>
      <c r="O32" s="355" t="s">
        <v>480</v>
      </c>
    </row>
    <row r="83" s="109" customFormat="1" ht="12.75" customHeight="1"/>
  </sheetData>
  <mergeCells count="20">
    <mergeCell ref="K4:K6"/>
    <mergeCell ref="A20:O20"/>
    <mergeCell ref="L4:M5"/>
    <mergeCell ref="A18:O18"/>
    <mergeCell ref="A7:O7"/>
    <mergeCell ref="A16:O16"/>
    <mergeCell ref="A31:O31"/>
    <mergeCell ref="A27:O27"/>
    <mergeCell ref="N4:O5"/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ageMargins left="0.7" right="0.7" top="0.75" bottom="0.75" header="0.3" footer="0.3"/>
  <pageSetup paperSize="9" scale="68" orientation="landscape" r:id="rId1"/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FA9D6-AEA4-436D-8F71-9E823D3F2A74}">
  <dimension ref="B1:J41"/>
  <sheetViews>
    <sheetView zoomScaleNormal="100" workbookViewId="0">
      <selection activeCell="C28" sqref="C28"/>
    </sheetView>
  </sheetViews>
  <sheetFormatPr defaultRowHeight="12.75"/>
  <cols>
    <col min="1" max="2" width="6.5703125" style="408" customWidth="1"/>
    <col min="3" max="3" width="19.140625" style="408" customWidth="1"/>
    <col min="4" max="4" width="18.28515625" style="408" customWidth="1"/>
    <col min="5" max="5" width="16.85546875" style="408" customWidth="1"/>
    <col min="6" max="6" width="19.140625" style="408" customWidth="1"/>
    <col min="7" max="7" width="15.7109375" style="408" customWidth="1"/>
    <col min="8" max="8" width="22.42578125" style="408" customWidth="1"/>
    <col min="9" max="9" width="9.140625" style="408"/>
    <col min="10" max="10" width="10.7109375" style="408" bestFit="1" customWidth="1"/>
    <col min="11" max="16384" width="9.140625" style="408"/>
  </cols>
  <sheetData>
    <row r="1" spans="2:10">
      <c r="G1" s="425" t="s">
        <v>526</v>
      </c>
      <c r="H1" s="425"/>
    </row>
    <row r="2" spans="2:10">
      <c r="B2" s="409" t="s">
        <v>494</v>
      </c>
      <c r="C2" s="409"/>
      <c r="D2" s="409"/>
      <c r="E2" s="409"/>
      <c r="F2" s="409"/>
      <c r="G2" s="409"/>
      <c r="H2" s="409"/>
    </row>
    <row r="3" spans="2:10">
      <c r="B3" s="410" t="s">
        <v>495</v>
      </c>
      <c r="C3" s="410" t="s">
        <v>496</v>
      </c>
      <c r="D3" s="410" t="s">
        <v>497</v>
      </c>
      <c r="E3" s="410" t="s">
        <v>498</v>
      </c>
      <c r="F3" s="410" t="s">
        <v>499</v>
      </c>
      <c r="G3" s="410" t="s">
        <v>500</v>
      </c>
      <c r="H3" s="411" t="s">
        <v>501</v>
      </c>
    </row>
    <row r="4" spans="2:10" s="412" customFormat="1" ht="25.5" customHeight="1">
      <c r="B4" s="191">
        <v>1</v>
      </c>
      <c r="C4" s="191" t="s">
        <v>502</v>
      </c>
      <c r="D4" s="191" t="s">
        <v>503</v>
      </c>
      <c r="E4" s="191" t="s">
        <v>504</v>
      </c>
      <c r="F4" s="191" t="s">
        <v>505</v>
      </c>
      <c r="G4" s="413">
        <v>43203</v>
      </c>
      <c r="H4" s="414">
        <v>915</v>
      </c>
    </row>
    <row r="5" spans="2:10" s="412" customFormat="1" ht="25.5" customHeight="1">
      <c r="B5" s="191">
        <v>2</v>
      </c>
      <c r="C5" s="191" t="s">
        <v>502</v>
      </c>
      <c r="D5" s="191" t="s">
        <v>503</v>
      </c>
      <c r="E5" s="191" t="s">
        <v>506</v>
      </c>
      <c r="F5" s="191" t="s">
        <v>517</v>
      </c>
      <c r="G5" s="413">
        <v>43274</v>
      </c>
      <c r="H5" s="414">
        <v>4679.9799999999996</v>
      </c>
    </row>
    <row r="6" spans="2:10" s="412" customFormat="1" ht="25.5" customHeight="1">
      <c r="B6" s="191">
        <v>3</v>
      </c>
      <c r="C6" s="191" t="s">
        <v>502</v>
      </c>
      <c r="D6" s="191" t="s">
        <v>503</v>
      </c>
      <c r="E6" s="191" t="s">
        <v>506</v>
      </c>
      <c r="F6" s="191" t="s">
        <v>507</v>
      </c>
      <c r="G6" s="413">
        <v>43295</v>
      </c>
      <c r="H6" s="414">
        <v>9000</v>
      </c>
      <c r="J6" s="415"/>
    </row>
    <row r="7" spans="2:10" s="412" customFormat="1" ht="25.5" customHeight="1">
      <c r="B7" s="191">
        <v>4</v>
      </c>
      <c r="C7" s="191" t="s">
        <v>502</v>
      </c>
      <c r="D7" s="191" t="s">
        <v>509</v>
      </c>
      <c r="E7" s="191" t="s">
        <v>524</v>
      </c>
      <c r="F7" s="191"/>
      <c r="G7" s="413">
        <v>43208</v>
      </c>
      <c r="H7" s="414">
        <v>206.64</v>
      </c>
      <c r="J7" s="415"/>
    </row>
    <row r="8" spans="2:10" s="412" customFormat="1" ht="20.25" customHeight="1">
      <c r="G8" s="96" t="s">
        <v>508</v>
      </c>
      <c r="H8" s="416">
        <f>SUM(H4:H7)</f>
        <v>14801.619999999999</v>
      </c>
    </row>
    <row r="9" spans="2:10" s="412" customFormat="1"/>
    <row r="10" spans="2:10" s="412" customFormat="1">
      <c r="B10" s="417" t="s">
        <v>511</v>
      </c>
      <c r="C10" s="417"/>
      <c r="D10" s="417"/>
      <c r="E10" s="417"/>
      <c r="F10" s="417"/>
      <c r="G10" s="417"/>
      <c r="H10" s="417"/>
    </row>
    <row r="11" spans="2:10" s="412" customFormat="1">
      <c r="B11" s="418" t="s">
        <v>495</v>
      </c>
      <c r="C11" s="418" t="s">
        <v>496</v>
      </c>
      <c r="D11" s="418" t="s">
        <v>497</v>
      </c>
      <c r="E11" s="418" t="s">
        <v>498</v>
      </c>
      <c r="F11" s="418" t="s">
        <v>499</v>
      </c>
      <c r="G11" s="418" t="s">
        <v>500</v>
      </c>
      <c r="H11" s="419" t="s">
        <v>501</v>
      </c>
    </row>
    <row r="12" spans="2:10" s="412" customFormat="1" ht="25.5" customHeight="1">
      <c r="B12" s="191">
        <v>1</v>
      </c>
      <c r="C12" s="191" t="s">
        <v>502</v>
      </c>
      <c r="D12" s="191" t="s">
        <v>503</v>
      </c>
      <c r="E12" s="191" t="s">
        <v>514</v>
      </c>
      <c r="F12" s="191" t="s">
        <v>516</v>
      </c>
      <c r="G12" s="413">
        <v>43566</v>
      </c>
      <c r="H12" s="414">
        <v>3288.42</v>
      </c>
    </row>
    <row r="13" spans="2:10" s="412" customFormat="1" ht="25.5" customHeight="1">
      <c r="B13" s="191">
        <v>2</v>
      </c>
      <c r="C13" s="191" t="s">
        <v>502</v>
      </c>
      <c r="D13" s="191" t="s">
        <v>503</v>
      </c>
      <c r="E13" s="191" t="s">
        <v>514</v>
      </c>
      <c r="F13" s="191" t="s">
        <v>518</v>
      </c>
      <c r="G13" s="413">
        <v>43618</v>
      </c>
      <c r="H13" s="414">
        <v>3532.12</v>
      </c>
      <c r="J13" s="415"/>
    </row>
    <row r="14" spans="2:10" s="412" customFormat="1" ht="25.5" customHeight="1">
      <c r="B14" s="191">
        <v>3</v>
      </c>
      <c r="C14" s="191" t="s">
        <v>502</v>
      </c>
      <c r="D14" s="191" t="s">
        <v>503</v>
      </c>
      <c r="E14" s="191" t="s">
        <v>514</v>
      </c>
      <c r="F14" s="191" t="s">
        <v>516</v>
      </c>
      <c r="G14" s="413">
        <v>43639</v>
      </c>
      <c r="H14" s="420">
        <v>1853.51</v>
      </c>
      <c r="J14" s="415"/>
    </row>
    <row r="15" spans="2:10" s="412" customFormat="1" ht="25.5" customHeight="1">
      <c r="B15" s="191">
        <v>4</v>
      </c>
      <c r="C15" s="191" t="s">
        <v>502</v>
      </c>
      <c r="D15" s="191" t="s">
        <v>503</v>
      </c>
      <c r="E15" s="191" t="s">
        <v>514</v>
      </c>
      <c r="F15" s="191" t="s">
        <v>519</v>
      </c>
      <c r="G15" s="421">
        <v>43642</v>
      </c>
      <c r="H15" s="420">
        <v>1218.45</v>
      </c>
      <c r="J15" s="415"/>
    </row>
    <row r="16" spans="2:10" s="412" customFormat="1" ht="25.5" customHeight="1">
      <c r="B16" s="191">
        <v>5</v>
      </c>
      <c r="C16" s="191" t="s">
        <v>502</v>
      </c>
      <c r="D16" s="191" t="s">
        <v>503</v>
      </c>
      <c r="E16" s="191" t="s">
        <v>514</v>
      </c>
      <c r="F16" s="191" t="s">
        <v>519</v>
      </c>
      <c r="G16" s="421">
        <v>43591</v>
      </c>
      <c r="H16" s="420">
        <v>649.99</v>
      </c>
      <c r="J16" s="415"/>
    </row>
    <row r="17" spans="2:10" s="412" customFormat="1" ht="25.5" customHeight="1">
      <c r="B17" s="191">
        <v>6</v>
      </c>
      <c r="C17" s="191" t="s">
        <v>502</v>
      </c>
      <c r="D17" s="191" t="s">
        <v>503</v>
      </c>
      <c r="E17" s="191" t="s">
        <v>514</v>
      </c>
      <c r="F17" s="191" t="s">
        <v>520</v>
      </c>
      <c r="G17" s="421">
        <v>43752</v>
      </c>
      <c r="H17" s="420">
        <v>126.47</v>
      </c>
      <c r="J17" s="415"/>
    </row>
    <row r="18" spans="2:10" s="412" customFormat="1" ht="25.5" customHeight="1">
      <c r="B18" s="191">
        <v>7</v>
      </c>
      <c r="C18" s="191" t="s">
        <v>502</v>
      </c>
      <c r="D18" s="191" t="s">
        <v>503</v>
      </c>
      <c r="E18" s="191" t="s">
        <v>514</v>
      </c>
      <c r="F18" s="191" t="s">
        <v>520</v>
      </c>
      <c r="G18" s="421">
        <v>43752</v>
      </c>
      <c r="H18" s="420">
        <v>574.75</v>
      </c>
      <c r="J18" s="415"/>
    </row>
    <row r="19" spans="2:10" s="412" customFormat="1" ht="25.5" customHeight="1">
      <c r="B19" s="191">
        <v>8</v>
      </c>
      <c r="C19" s="191" t="s">
        <v>502</v>
      </c>
      <c r="D19" s="191" t="s">
        <v>503</v>
      </c>
      <c r="E19" s="191" t="s">
        <v>514</v>
      </c>
      <c r="F19" s="191"/>
      <c r="G19" s="421">
        <v>43692</v>
      </c>
      <c r="H19" s="420">
        <v>5743.78</v>
      </c>
      <c r="J19" s="415"/>
    </row>
    <row r="20" spans="2:10" s="412" customFormat="1" ht="25.5" customHeight="1">
      <c r="B20" s="191">
        <v>9</v>
      </c>
      <c r="C20" s="191" t="s">
        <v>502</v>
      </c>
      <c r="D20" s="191" t="s">
        <v>509</v>
      </c>
      <c r="E20" s="191" t="s">
        <v>525</v>
      </c>
      <c r="F20" s="191"/>
      <c r="G20" s="421">
        <v>43473</v>
      </c>
      <c r="H20" s="420">
        <v>2300</v>
      </c>
      <c r="J20" s="415"/>
    </row>
    <row r="21" spans="2:10" s="412" customFormat="1" ht="21.75" customHeight="1">
      <c r="G21" s="422" t="s">
        <v>508</v>
      </c>
      <c r="H21" s="423">
        <f>SUM(H12:H20)</f>
        <v>19287.489999999998</v>
      </c>
      <c r="J21" s="415"/>
    </row>
    <row r="22" spans="2:10" s="412" customFormat="1"/>
    <row r="23" spans="2:10" s="412" customFormat="1">
      <c r="B23" s="417" t="s">
        <v>512</v>
      </c>
      <c r="C23" s="417"/>
      <c r="D23" s="417"/>
      <c r="E23" s="417"/>
      <c r="F23" s="417"/>
      <c r="G23" s="417"/>
      <c r="H23" s="417"/>
    </row>
    <row r="24" spans="2:10" s="412" customFormat="1">
      <c r="B24" s="96" t="s">
        <v>495</v>
      </c>
      <c r="C24" s="96" t="s">
        <v>496</v>
      </c>
      <c r="D24" s="96" t="s">
        <v>497</v>
      </c>
      <c r="E24" s="96" t="s">
        <v>498</v>
      </c>
      <c r="F24" s="96" t="s">
        <v>499</v>
      </c>
      <c r="G24" s="96" t="s">
        <v>500</v>
      </c>
      <c r="H24" s="416" t="s">
        <v>501</v>
      </c>
    </row>
    <row r="25" spans="2:10" s="412" customFormat="1" ht="22.5" customHeight="1">
      <c r="B25" s="191">
        <v>1</v>
      </c>
      <c r="C25" s="191" t="s">
        <v>502</v>
      </c>
      <c r="D25" s="191" t="s">
        <v>503</v>
      </c>
      <c r="E25" s="191" t="s">
        <v>514</v>
      </c>
      <c r="F25" s="191"/>
      <c r="G25" s="413">
        <v>44110</v>
      </c>
      <c r="H25" s="414">
        <v>1500</v>
      </c>
    </row>
    <row r="26" spans="2:10" s="412" customFormat="1" ht="22.5" customHeight="1">
      <c r="B26" s="191">
        <v>2</v>
      </c>
      <c r="C26" s="191" t="s">
        <v>502</v>
      </c>
      <c r="D26" s="191" t="s">
        <v>503</v>
      </c>
      <c r="E26" s="191" t="s">
        <v>514</v>
      </c>
      <c r="F26" s="191" t="s">
        <v>519</v>
      </c>
      <c r="G26" s="413">
        <v>44091</v>
      </c>
      <c r="H26" s="414">
        <v>2168.8200000000002</v>
      </c>
    </row>
    <row r="27" spans="2:10" s="412" customFormat="1" ht="22.5" customHeight="1">
      <c r="B27" s="191">
        <v>3</v>
      </c>
      <c r="C27" s="191" t="s">
        <v>502</v>
      </c>
      <c r="D27" s="191" t="s">
        <v>509</v>
      </c>
      <c r="E27" s="191" t="s">
        <v>510</v>
      </c>
      <c r="F27" s="191"/>
      <c r="G27" s="413">
        <v>43994</v>
      </c>
      <c r="H27" s="414">
        <v>1300</v>
      </c>
    </row>
    <row r="28" spans="2:10" s="412" customFormat="1" ht="22.5" customHeight="1">
      <c r="B28" s="191">
        <v>4</v>
      </c>
      <c r="C28" s="191" t="s">
        <v>502</v>
      </c>
      <c r="D28" s="191" t="s">
        <v>509</v>
      </c>
      <c r="E28" s="191" t="s">
        <v>510</v>
      </c>
      <c r="F28" s="191"/>
      <c r="G28" s="413">
        <v>44153</v>
      </c>
      <c r="H28" s="414">
        <v>1885.07</v>
      </c>
    </row>
    <row r="29" spans="2:10" s="412" customFormat="1" ht="21.75" customHeight="1">
      <c r="G29" s="96" t="s">
        <v>508</v>
      </c>
      <c r="H29" s="416">
        <f>SUM(H25:H28)</f>
        <v>6853.8899999999994</v>
      </c>
    </row>
    <row r="30" spans="2:10" s="412" customFormat="1"/>
    <row r="31" spans="2:10" s="412" customFormat="1"/>
    <row r="32" spans="2:10" s="412" customFormat="1">
      <c r="B32" s="417" t="s">
        <v>513</v>
      </c>
      <c r="C32" s="417"/>
      <c r="D32" s="417"/>
      <c r="E32" s="417"/>
      <c r="F32" s="417"/>
      <c r="G32" s="417"/>
      <c r="H32" s="417"/>
    </row>
    <row r="33" spans="2:8" s="412" customFormat="1">
      <c r="B33" s="96" t="s">
        <v>495</v>
      </c>
      <c r="C33" s="96" t="s">
        <v>496</v>
      </c>
      <c r="D33" s="96" t="s">
        <v>497</v>
      </c>
      <c r="E33" s="96" t="s">
        <v>498</v>
      </c>
      <c r="F33" s="96" t="s">
        <v>499</v>
      </c>
      <c r="G33" s="96" t="s">
        <v>500</v>
      </c>
      <c r="H33" s="416" t="s">
        <v>501</v>
      </c>
    </row>
    <row r="34" spans="2:8" s="412" customFormat="1" ht="28.5" customHeight="1">
      <c r="B34" s="191">
        <v>1</v>
      </c>
      <c r="C34" s="191" t="s">
        <v>502</v>
      </c>
      <c r="D34" s="191" t="s">
        <v>503</v>
      </c>
      <c r="E34" s="191" t="s">
        <v>514</v>
      </c>
      <c r="F34" s="191" t="s">
        <v>515</v>
      </c>
      <c r="G34" s="413">
        <v>44226</v>
      </c>
      <c r="H34" s="414">
        <v>920.44</v>
      </c>
    </row>
    <row r="35" spans="2:8" s="412" customFormat="1" ht="28.5" customHeight="1">
      <c r="B35" s="191">
        <v>2</v>
      </c>
      <c r="C35" s="191" t="s">
        <v>502</v>
      </c>
      <c r="D35" s="191" t="s">
        <v>503</v>
      </c>
      <c r="E35" s="191" t="s">
        <v>514</v>
      </c>
      <c r="F35" s="191" t="s">
        <v>516</v>
      </c>
      <c r="G35" s="413">
        <v>44284</v>
      </c>
      <c r="H35" s="414">
        <v>2906.23</v>
      </c>
    </row>
    <row r="36" spans="2:8" s="412" customFormat="1" ht="28.5" customHeight="1">
      <c r="B36" s="191">
        <v>3</v>
      </c>
      <c r="C36" s="191" t="s">
        <v>502</v>
      </c>
      <c r="D36" s="191" t="s">
        <v>503</v>
      </c>
      <c r="E36" s="191" t="s">
        <v>514</v>
      </c>
      <c r="F36" s="191" t="s">
        <v>521</v>
      </c>
      <c r="G36" s="413">
        <v>44217</v>
      </c>
      <c r="H36" s="414">
        <v>7134</v>
      </c>
    </row>
    <row r="37" spans="2:8" s="412" customFormat="1" ht="28.5" customHeight="1">
      <c r="B37" s="191">
        <v>4</v>
      </c>
      <c r="C37" s="191" t="s">
        <v>502</v>
      </c>
      <c r="D37" s="191" t="s">
        <v>503</v>
      </c>
      <c r="E37" s="191" t="s">
        <v>506</v>
      </c>
      <c r="F37" s="191"/>
      <c r="G37" s="413">
        <v>44326</v>
      </c>
      <c r="H37" s="414">
        <v>600</v>
      </c>
    </row>
    <row r="38" spans="2:8" s="412" customFormat="1" ht="28.5" customHeight="1">
      <c r="B38" s="191">
        <v>5</v>
      </c>
      <c r="C38" s="191" t="s">
        <v>502</v>
      </c>
      <c r="D38" s="191" t="s">
        <v>503</v>
      </c>
      <c r="E38" s="191" t="s">
        <v>514</v>
      </c>
      <c r="F38" s="191" t="s">
        <v>520</v>
      </c>
      <c r="G38" s="413">
        <v>44433</v>
      </c>
      <c r="H38" s="414">
        <v>629.5</v>
      </c>
    </row>
    <row r="39" spans="2:8" s="412" customFormat="1" ht="28.5" customHeight="1">
      <c r="B39" s="191">
        <v>6</v>
      </c>
      <c r="C39" s="191" t="s">
        <v>502</v>
      </c>
      <c r="D39" s="191" t="s">
        <v>503</v>
      </c>
      <c r="E39" s="191" t="s">
        <v>514</v>
      </c>
      <c r="F39" s="191" t="s">
        <v>522</v>
      </c>
      <c r="G39" s="413">
        <v>44433</v>
      </c>
      <c r="H39" s="414">
        <v>1790.39</v>
      </c>
    </row>
    <row r="40" spans="2:8" s="412" customFormat="1" ht="28.5" customHeight="1">
      <c r="B40" s="191">
        <v>7</v>
      </c>
      <c r="C40" s="191" t="s">
        <v>502</v>
      </c>
      <c r="D40" s="191" t="s">
        <v>503</v>
      </c>
      <c r="E40" s="191" t="s">
        <v>514</v>
      </c>
      <c r="F40" s="191" t="s">
        <v>516</v>
      </c>
      <c r="G40" s="413">
        <v>44522</v>
      </c>
      <c r="H40" s="414" t="s">
        <v>523</v>
      </c>
    </row>
    <row r="41" spans="2:8" s="412" customFormat="1" ht="30" customHeight="1">
      <c r="G41" s="96" t="s">
        <v>508</v>
      </c>
      <c r="H41" s="416">
        <f>SUM(H34:H39)+2900.72</f>
        <v>16881.28</v>
      </c>
    </row>
  </sheetData>
  <mergeCells count="5">
    <mergeCell ref="B2:H2"/>
    <mergeCell ref="B10:H10"/>
    <mergeCell ref="B23:H23"/>
    <mergeCell ref="B32:H32"/>
    <mergeCell ref="G1:H1"/>
  </mergeCells>
  <pageMargins left="0.7" right="0.7" top="0.75" bottom="0.75" header="0.3" footer="0.3"/>
  <pageSetup paperSize="9" scale="71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tab. 1 - budynki</vt:lpstr>
      <vt:lpstr>tab. 2 - wyposażenie</vt:lpstr>
      <vt:lpstr>tab. 3 - elektronika</vt:lpstr>
      <vt:lpstr>tab. 4 - pojazdy</vt:lpstr>
      <vt:lpstr>tab. 5 - szkodowość</vt:lpstr>
      <vt:lpstr>'tab. 1 - budynki'!Obszar_wydruku</vt:lpstr>
      <vt:lpstr>'tab. 2 - wyposażenie'!Obszar_wydruku</vt:lpstr>
      <vt:lpstr>'tab. 3 - elektronika'!Obszar_wydruku</vt:lpstr>
      <vt:lpstr>'tab. 4 - pojazdy'!Obszar_wydruku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</dc:creator>
  <cp:lastModifiedBy>4</cp:lastModifiedBy>
  <cp:lastPrinted>2021-12-15T13:13:41Z</cp:lastPrinted>
  <dcterms:created xsi:type="dcterms:W3CDTF">2003-03-13T10:23:20Z</dcterms:created>
  <dcterms:modified xsi:type="dcterms:W3CDTF">2021-12-15T13:13:53Z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412511E1">
    <vt:lpwstr/>
  </property>
  <property fmtid="{D5CDD505-2E9C-101B-9397-08002B2CF9AE}" pid="3" name="IVID145012D5">
    <vt:lpwstr/>
  </property>
  <property fmtid="{D5CDD505-2E9C-101B-9397-08002B2CF9AE}" pid="4" name="IVID3A371DE6">
    <vt:lpwstr/>
  </property>
  <property fmtid="{D5CDD505-2E9C-101B-9397-08002B2CF9AE}" pid="5" name="IVID305908F7">
    <vt:lpwstr/>
  </property>
  <property fmtid="{D5CDD505-2E9C-101B-9397-08002B2CF9AE}" pid="6" name="IVIDEC1DB65A">
    <vt:lpwstr/>
  </property>
  <property fmtid="{D5CDD505-2E9C-101B-9397-08002B2CF9AE}" pid="7" name="IVID146313F2">
    <vt:lpwstr/>
  </property>
  <property fmtid="{D5CDD505-2E9C-101B-9397-08002B2CF9AE}" pid="8" name="IVID247C1308">
    <vt:lpwstr/>
  </property>
  <property fmtid="{D5CDD505-2E9C-101B-9397-08002B2CF9AE}" pid="9" name="IVID7D00119">
    <vt:lpwstr/>
  </property>
  <property fmtid="{D5CDD505-2E9C-101B-9397-08002B2CF9AE}" pid="10" name="IVID124B15E0">
    <vt:lpwstr/>
  </property>
  <property fmtid="{D5CDD505-2E9C-101B-9397-08002B2CF9AE}" pid="11" name="IVID343010DD">
    <vt:lpwstr/>
  </property>
  <property fmtid="{D5CDD505-2E9C-101B-9397-08002B2CF9AE}" pid="12" name="IVID55213FF">
    <vt:lpwstr/>
  </property>
  <property fmtid="{D5CDD505-2E9C-101B-9397-08002B2CF9AE}" pid="13" name="IVID372F19E9">
    <vt:lpwstr/>
  </property>
  <property fmtid="{D5CDD505-2E9C-101B-9397-08002B2CF9AE}" pid="14" name="IVIDBC9AED84">
    <vt:lpwstr/>
  </property>
  <property fmtid="{D5CDD505-2E9C-101B-9397-08002B2CF9AE}" pid="15" name="IVID363218D8">
    <vt:lpwstr/>
  </property>
  <property fmtid="{D5CDD505-2E9C-101B-9397-08002B2CF9AE}" pid="16" name="IVID17FE2478">
    <vt:lpwstr/>
  </property>
  <property fmtid="{D5CDD505-2E9C-101B-9397-08002B2CF9AE}" pid="17" name="IVID1C76DEB5">
    <vt:lpwstr/>
  </property>
  <property fmtid="{D5CDD505-2E9C-101B-9397-08002B2CF9AE}" pid="18" name="IVIDC661EF3">
    <vt:lpwstr/>
  </property>
  <property fmtid="{D5CDD505-2E9C-101B-9397-08002B2CF9AE}" pid="19" name="IVID32571C01">
    <vt:lpwstr/>
  </property>
  <property fmtid="{D5CDD505-2E9C-101B-9397-08002B2CF9AE}" pid="20" name="IVID1D391309">
    <vt:lpwstr/>
  </property>
  <property fmtid="{D5CDD505-2E9C-101B-9397-08002B2CF9AE}" pid="21" name="IVIDE5F12D2">
    <vt:lpwstr/>
  </property>
  <property fmtid="{D5CDD505-2E9C-101B-9397-08002B2CF9AE}" pid="22" name="IVID274D12D5">
    <vt:lpwstr/>
  </property>
  <property fmtid="{D5CDD505-2E9C-101B-9397-08002B2CF9AE}" pid="23" name="IVID191F0CF2">
    <vt:lpwstr/>
  </property>
  <property fmtid="{D5CDD505-2E9C-101B-9397-08002B2CF9AE}" pid="24" name="IVID202E14EF">
    <vt:lpwstr/>
  </property>
  <property fmtid="{D5CDD505-2E9C-101B-9397-08002B2CF9AE}" pid="25" name="IVID847BBDC9">
    <vt:lpwstr/>
  </property>
  <property fmtid="{D5CDD505-2E9C-101B-9397-08002B2CF9AE}" pid="26" name="IVID2B251201">
    <vt:lpwstr/>
  </property>
</Properties>
</file>